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600" windowHeight="15320" tabRatio="500" activeTab="0"/>
  </bookViews>
  <sheets>
    <sheet name="Atlanta Region" sheetId="1" r:id="rId1"/>
  </sheets>
  <definedNames/>
  <calcPr fullCalcOnLoad="1"/>
</workbook>
</file>

<file path=xl/sharedStrings.xml><?xml version="1.0" encoding="utf-8"?>
<sst xmlns="http://schemas.openxmlformats.org/spreadsheetml/2006/main" count="1177" uniqueCount="389">
  <si>
    <t>La Vista Rd at Briarcliff Rd</t>
  </si>
  <si>
    <t xml:space="preserve">DeKalb </t>
  </si>
  <si>
    <t>Druid Hills Rd at US 23</t>
  </si>
  <si>
    <t>US 29 from SR 6 to SR 14</t>
  </si>
  <si>
    <t>Andeson Ave at CSX Line</t>
  </si>
  <si>
    <t>Edgewood Ave at Airline St</t>
  </si>
  <si>
    <t>Nelson St between Elliott St and Spring Stq</t>
  </si>
  <si>
    <t>Martin Luther King St between Mitchell Dr and Spring St</t>
  </si>
  <si>
    <t>SR 20 from E of I-575 to Forsyth County Line</t>
  </si>
  <si>
    <t>SR 20 from Cherokee County Line to Sawnee Dr</t>
  </si>
  <si>
    <t>US 23 from Lake Harbin Rd to Anvil Block Rd</t>
  </si>
  <si>
    <t>US 41 from Herodian Way to SR 120</t>
  </si>
  <si>
    <t>Clifton Rd at CSX Railroad</t>
  </si>
  <si>
    <t>US 278 from I-285 to Hairston Rd</t>
  </si>
  <si>
    <t>Windward Parkway from Westside Parkway to Union Hill Rd</t>
  </si>
  <si>
    <t>Hamilton Mill Rd from US 23 to SR 324</t>
  </si>
  <si>
    <t>SR 124 from SR 20 to Old Peachtree Rd</t>
  </si>
  <si>
    <t>I-85S from I-285 to SR 74</t>
  </si>
  <si>
    <t>I-675 from I-75 to I-285</t>
  </si>
  <si>
    <t>DeKalb/Clayton/Henry</t>
  </si>
  <si>
    <t>SR 120 from North Point Parkway to Kimball Bridge Rd</t>
  </si>
  <si>
    <t>SR 400 at Abernathy Rd</t>
  </si>
  <si>
    <t>Interchange Improvements</t>
  </si>
  <si>
    <t>Floyd/Bartow/Cherokee/Pickens/Dawson/Forsyth/Hall/Jackson</t>
  </si>
  <si>
    <t>East-West Connector from US 27 to I-85</t>
  </si>
  <si>
    <t>New Partially Managed Highway</t>
  </si>
  <si>
    <t xml:space="preserve">Note: This project is mostly outside the Atlanta region but since a portion is in the Atlanta region it is included in the Atlanta table. </t>
  </si>
  <si>
    <t xml:space="preserve">71% project overlap </t>
  </si>
  <si>
    <t xml:space="preserve">Coweta, Forsyth, Paulding Only Total </t>
  </si>
  <si>
    <t>SR 400 from Coal Mountain Rd to Dawson County Line</t>
  </si>
  <si>
    <t>I-675 extension from I-285 to SR 400</t>
  </si>
  <si>
    <t>New tunnel or surface link from I-75S/I-85S Split to SR 400 extension</t>
  </si>
  <si>
    <t>Traditional Projects</t>
  </si>
  <si>
    <t>New Funds Dedicated*</t>
  </si>
  <si>
    <t xml:space="preserve">*Note: Some projects have other existing funding sources. Only parts of certain projects are funded. </t>
  </si>
  <si>
    <t>I-285/I-20W</t>
  </si>
  <si>
    <t>Metro Atlanta (Region 3 plus 3 area counties--Coweta, Forsyth and Paulding)</t>
  </si>
  <si>
    <t>Metro Atlanta plus 3 counties</t>
  </si>
  <si>
    <t>Metro Atlanta plus 3 counties plus East-West Bypass</t>
  </si>
  <si>
    <t>Percent of Projects Funded by New Gas Tax/Electric Fee/Exemptions Removed Revenue</t>
  </si>
  <si>
    <t xml:space="preserve">Region 3 </t>
  </si>
  <si>
    <t xml:space="preserve">Managed Lanes </t>
  </si>
  <si>
    <t>Transit</t>
  </si>
  <si>
    <t>ITS</t>
  </si>
  <si>
    <t>Total</t>
  </si>
  <si>
    <t xml:space="preserve">State Total </t>
  </si>
  <si>
    <t>Region</t>
  </si>
  <si>
    <t>Highway Gas Tax Funding</t>
  </si>
  <si>
    <t>Total New Gas Tax Funding</t>
  </si>
  <si>
    <t>Electric Vehicle Fee</t>
  </si>
  <si>
    <t xml:space="preserve">Remove Exemptions </t>
  </si>
  <si>
    <t>Total New Revenue</t>
  </si>
  <si>
    <t>SR 9 from Holcomb Bridge Rd to Mansell Rd</t>
  </si>
  <si>
    <t>SR 9 at Riverside Dr</t>
  </si>
  <si>
    <t>SR 9 at SR 120</t>
  </si>
  <si>
    <t>SR 9 from Chattahoochee River to SR 120</t>
  </si>
  <si>
    <t>Old Alabama Rd at SR 140</t>
  </si>
  <si>
    <t xml:space="preserve">SR 400 at New Intersection SR 140  </t>
  </si>
  <si>
    <t>New Highway from SR 9 to SR 400</t>
  </si>
  <si>
    <t>SR 9 at Abernathy Rd</t>
  </si>
  <si>
    <t>New Highway from Dodson Rd to US 29</t>
  </si>
  <si>
    <t>Stonwall Tell Rd at South Fulton Parkway</t>
  </si>
  <si>
    <t>SR 6 at SR 154/SR 166</t>
  </si>
  <si>
    <t>In Current TIP/LRP</t>
  </si>
  <si>
    <t xml:space="preserve">Yes </t>
  </si>
  <si>
    <t>Yes</t>
  </si>
  <si>
    <t>No</t>
  </si>
  <si>
    <t xml:space="preserve">No </t>
  </si>
  <si>
    <t>SR 140 from Old Alabama Rd to Gwinnett County</t>
  </si>
  <si>
    <t xml:space="preserve">Total Included in TIP/LRP </t>
  </si>
  <si>
    <t>SR 400 from Spalding Dr to SR 140</t>
  </si>
  <si>
    <t>SR 141 at SR 120</t>
  </si>
  <si>
    <t>SR 141 at McGinnis Ferry Rd</t>
  </si>
  <si>
    <t xml:space="preserve">Cobb </t>
  </si>
  <si>
    <t>I-75 at I-285</t>
  </si>
  <si>
    <t>SR 120 Widening from Bridegate Rd to Grand Vista Approach Rd</t>
  </si>
  <si>
    <t>I-985 from I-85 to SR 20</t>
  </si>
  <si>
    <t xml:space="preserve">Bill Gardner Parkway from SR 155 to I-75 </t>
  </si>
  <si>
    <t>Brookwood Rd from McGinnis Ferry Rd to SR 141</t>
  </si>
  <si>
    <t>Old Atlanta Rd from James Burgess Rd to McGinnis Ferry Rd</t>
  </si>
  <si>
    <t>McGinnis Ferry Rd from Sargeant Rd to Union Hill Rd</t>
  </si>
  <si>
    <t>I-285 at US 78E</t>
  </si>
  <si>
    <t>I-285 at Cascade Rd</t>
  </si>
  <si>
    <t>I-575 from I-75 to SR 5</t>
  </si>
  <si>
    <t>New Highway  from Atlanta Rd to SR 120 near Franklin Rd</t>
  </si>
  <si>
    <t xml:space="preserve">New Highway from SR 400 to SR 140 at Old Alabama Rd </t>
  </si>
  <si>
    <t>SR 140 from Fulton County Line to US 13</t>
  </si>
  <si>
    <t>Panola Rd from Clayton County Line to Snapfinger Rd</t>
  </si>
  <si>
    <t>SR 138 at Shannon Parkway</t>
  </si>
  <si>
    <t>New Highway from Fulton County Public Safety Training Site to Camp Creek Parkway NW of Enon Rd</t>
  </si>
  <si>
    <t>SR 141 from Gwinnett County Line to McGinnis Ferry Rd</t>
  </si>
  <si>
    <t>SR 6 from Oakridge Rd to Maxham Rd</t>
  </si>
  <si>
    <t xml:space="preserve">SR 6 from US 78 to Cobb County Line </t>
  </si>
  <si>
    <t>SR 6 from Cobb County Line to Garrett Rd</t>
  </si>
  <si>
    <t>Mountain Ind Blvd from E Ponce De Leon Ave to US 29</t>
  </si>
  <si>
    <t xml:space="preserve">US 29 at Stonewall Tell Rd </t>
  </si>
  <si>
    <t>SR 6 S of Enon Rd</t>
  </si>
  <si>
    <t>SR 6 at SR 70</t>
  </si>
  <si>
    <t>I-85 from I-985 to Barrow County Line</t>
  </si>
  <si>
    <t>SR 316 from I-85 to SR 20</t>
  </si>
  <si>
    <t>US 23 from SR 138 to SR 155</t>
  </si>
  <si>
    <t>SR 155 from Bill Gardner Parkway to Racetrack Rd</t>
  </si>
  <si>
    <t>I75/Bill Gardner Parkway</t>
  </si>
  <si>
    <t xml:space="preserve">Interchange Improvements </t>
  </si>
  <si>
    <t>SR 81 from Lemon St to Bethany Rd</t>
  </si>
  <si>
    <t>I-75 from Spalding County Line to I-675</t>
  </si>
  <si>
    <t>SR 155 from Spalding County Line to Bill Gardner Parkway</t>
  </si>
  <si>
    <t>Flat Shoals Rd from SR 162 to Old Salem Rd</t>
  </si>
  <si>
    <t>Sigman Rd from Lester Rd to Dogwood Connector</t>
  </si>
  <si>
    <t>Commerce Crossing from Old Salem Rd to Old Covington Highway</t>
  </si>
  <si>
    <t>Parker Rd from Millers Chapel Rd to Flat Shoals Rd</t>
  </si>
  <si>
    <t>SR 162 from Flat Shoals Rd to Newton County Line</t>
  </si>
  <si>
    <t>I-20 from DeKalb County Line to SR 20</t>
  </si>
  <si>
    <t>I-85 at Amaljack Blvd</t>
  </si>
  <si>
    <t>New Intersection</t>
  </si>
  <si>
    <t>Amaljack Blvd Extension</t>
  </si>
  <si>
    <t>Lower Fayetteville Rd from Newnan Lakes Blvd to past Shenendoah Rd</t>
  </si>
  <si>
    <t>Newnan Crossing Blvd from Stillwood Ave to Poplar Rd</t>
  </si>
  <si>
    <t>SE Newnan Bypass from Turkey Creek Rd to SR 16</t>
  </si>
  <si>
    <t>I-85 at Poplar Rd</t>
  </si>
  <si>
    <t>SR 154 from US 29 to SR 34</t>
  </si>
  <si>
    <t>SR 16 from I-85 to US 29</t>
  </si>
  <si>
    <t>SR 14/SR 16/Pine Road Intersection</t>
  </si>
  <si>
    <t>Intersection Reconstruction</t>
  </si>
  <si>
    <t>SR 74-85 Georgia Central Railway Bridge</t>
  </si>
  <si>
    <t>Bethelview Rd from SR 9 to SR 20</t>
  </si>
  <si>
    <t>SR 20 at Kelly Mill Rd</t>
  </si>
  <si>
    <t>Intersection Improvement</t>
  </si>
  <si>
    <t>SR 20 at Veterans Memorial Blvd</t>
  </si>
  <si>
    <t>SR 20 at West Maple St</t>
  </si>
  <si>
    <t>Intersection Improv</t>
  </si>
  <si>
    <t>Pilgrim Mill Rd from Pilgrim Lake Dr to Freedom Parkway</t>
  </si>
  <si>
    <t>Ronald Reagan Parkway from McFarland Parkway to Shiloh Rd</t>
  </si>
  <si>
    <t>SR 400 Widen from McFarland Parkway to Pilgrim Mill Rd</t>
  </si>
  <si>
    <t>SR 9 Widen from SR 20 to SR 306</t>
  </si>
  <si>
    <t>SR 369 from SR 9 to SR 306</t>
  </si>
  <si>
    <t>New Interchange and Widening</t>
  </si>
  <si>
    <t>SR 371 from SR 9 to Kelly Mill Rd</t>
  </si>
  <si>
    <t>SR 9 from SR 371 to SR 141</t>
  </si>
  <si>
    <t>I-671 from Dawson County to Hall County</t>
  </si>
  <si>
    <t>Upgrade to Freeway</t>
  </si>
  <si>
    <t>SR 360 from SR 376 to SR 120</t>
  </si>
  <si>
    <t>SR 61 from Windale Rd to US 278</t>
  </si>
  <si>
    <t>US 278 Widening from SR 6 to the Cobb County Line</t>
  </si>
  <si>
    <t>West Dallas Bypass</t>
  </si>
  <si>
    <t>Highways</t>
  </si>
  <si>
    <t>Managed Lanes</t>
  </si>
  <si>
    <t xml:space="preserve">Transit </t>
  </si>
  <si>
    <t xml:space="preserve">ITS </t>
  </si>
  <si>
    <t xml:space="preserve">Total </t>
  </si>
  <si>
    <t>SR 92 from Jimmy Mayfield Blvd to McBride Rd</t>
  </si>
  <si>
    <t>SR 279 from SR 85 to Fulton County Line</t>
  </si>
  <si>
    <t>SR 120 from State Bridge Rd to Jones Bridge Rd</t>
  </si>
  <si>
    <t>SR 400/SR 120</t>
  </si>
  <si>
    <t xml:space="preserve">SR 400 from I-285 to Spalding Dr </t>
  </si>
  <si>
    <t>Rebuild Interchange, Collector-Distributor, Widening</t>
  </si>
  <si>
    <t>SR 140 from Cherokee County Line to Rucker Rd</t>
  </si>
  <si>
    <t>Interchange Construction</t>
  </si>
  <si>
    <t>New Highway/Reconfiguration</t>
  </si>
  <si>
    <t>SR 120 from Parsons Rd to Peachtree Ind</t>
  </si>
  <si>
    <t>SR 6 from I-85 to Welcome All Rd</t>
  </si>
  <si>
    <t>SR 9 from Mayfield Rd to Forsyth County Line</t>
  </si>
  <si>
    <t xml:space="preserve">Fulton </t>
  </si>
  <si>
    <t>SR 141 at State Bridge Rd</t>
  </si>
  <si>
    <t>I-20 from Cobb County Line to I-285</t>
  </si>
  <si>
    <t>I-85 at SR 138</t>
  </si>
  <si>
    <t>SR 138 at SR 279</t>
  </si>
  <si>
    <t>Stonewall Tell Rd from US 29 to Union Rd</t>
  </si>
  <si>
    <t>Union Rd from Stonewall Tell Rd to Miles Rd</t>
  </si>
  <si>
    <t>Merck Rd from Miles Rd to Fulton County Public Safety Training Access</t>
  </si>
  <si>
    <t>I-85 at SR 74</t>
  </si>
  <si>
    <t>SR 120 from Parsons Rd to Peachtree Ind Blvd</t>
  </si>
  <si>
    <t>US 23 from Old Peachtree Rd to Sugarloaf Parkway</t>
  </si>
  <si>
    <t>US 23 from Sawnee Ave to SR 347</t>
  </si>
  <si>
    <t>I-85 at SR 324</t>
  </si>
  <si>
    <t>Pleasant Hill Rd from Howell Ferry Rd to Chattahoochee River</t>
  </si>
  <si>
    <t>SR 20 from Peachtree Ind Blvd to Chattahoochee River</t>
  </si>
  <si>
    <t>SR 20 from I-985 to US 23</t>
  </si>
  <si>
    <t>SR 120 from Langley Dr to SR 317</t>
  </si>
  <si>
    <t>SR 141 from Peachtree Ind Blvd to Chattahoochee River</t>
  </si>
  <si>
    <t>SR 316 at Harbins Rd</t>
  </si>
  <si>
    <t>SR 316 at High Hope Rd</t>
  </si>
  <si>
    <t>SR 316 at US 29</t>
  </si>
  <si>
    <t>Dacula Rd at CSX Rail Line</t>
  </si>
  <si>
    <t>Jimmy Carter Blvd from US 23 to Fulton County Line</t>
  </si>
  <si>
    <t>Jimmy Carter Blvd at I-85</t>
  </si>
  <si>
    <t>Reconstruct Interchange</t>
  </si>
  <si>
    <t>Five Forks-Trickum Rd between Killian Hill Rd and Oak Rd</t>
  </si>
  <si>
    <t>Hillcrest Rd-Satellite Blvd Connector</t>
  </si>
  <si>
    <t>Walther Blvd Overpass at SR 316</t>
  </si>
  <si>
    <t>Grade Separation</t>
  </si>
  <si>
    <t>West Liddell Rd Club Dr Connector</t>
  </si>
  <si>
    <t>SR 140 at US 23</t>
  </si>
  <si>
    <t>SR 140 at SR 141</t>
  </si>
  <si>
    <t>SR 140 at Spalding Dr</t>
  </si>
  <si>
    <t>Ronald Reagan Parkway from Pleasant Hill Rd to I-85</t>
  </si>
  <si>
    <t>Sugarloaf Parkway Extension</t>
  </si>
  <si>
    <t>SR 141 at Holcomb Bridge Rd</t>
  </si>
  <si>
    <t>SR 141 at Spalding Dr</t>
  </si>
  <si>
    <t>US 78 at Rockbridge Rd</t>
  </si>
  <si>
    <t>US 78 at Bethany Church Rd</t>
  </si>
  <si>
    <t>US 78 at SR 124</t>
  </si>
  <si>
    <t>US 41 at Windy Hill Rd Grade Separation</t>
  </si>
  <si>
    <t>SR 92 Widening from US 41 to Cherokee St</t>
  </si>
  <si>
    <t>I-75 at Windy Hill Rd</t>
  </si>
  <si>
    <t>Interchange Reconstruction</t>
  </si>
  <si>
    <t>I-75 at SR 120</t>
  </si>
  <si>
    <t>Windy Hill Rd from SR 280 to US 41</t>
  </si>
  <si>
    <t>I-75 from Barrett Parkway to Cherokee County Line</t>
  </si>
  <si>
    <t>SR 120 at Johnson Ferry Rd</t>
  </si>
  <si>
    <t>Construct SR 120 Flyover</t>
  </si>
  <si>
    <t>SR 120 at Old Canton Rd</t>
  </si>
  <si>
    <t>I-20 from W of Riverside Parkway to Fulton County Line</t>
  </si>
  <si>
    <t>Austell Rd at East West Connector</t>
  </si>
  <si>
    <t>Austell Rd at Windy Hill Rd</t>
  </si>
  <si>
    <t>Austell Rd at South Cobb Dr</t>
  </si>
  <si>
    <t>Austell Rd at Atlanta Rd</t>
  </si>
  <si>
    <t>Austell Rd from Hicks Rd to South Cobb Dr</t>
  </si>
  <si>
    <t>Panola Rd from Thompson Mill Rd to US 278</t>
  </si>
  <si>
    <t>I-20 at Panola Rd</t>
  </si>
  <si>
    <t>Panola Rd from SR 155 to Winslow Crossing</t>
  </si>
  <si>
    <t>Eastern Alternative from Rockbridge Rd to E. of Hairston Rd</t>
  </si>
  <si>
    <t>I-285 at Peachtree Industrial Blvd</t>
  </si>
  <si>
    <t>Lavista Rd from Fulton County Line to North Druid Hills Rd</t>
  </si>
  <si>
    <t>Lavista Rd at Druid Hills Rd</t>
  </si>
  <si>
    <t>Build Interchange</t>
  </si>
  <si>
    <t>Druid Hills Rd at US 29</t>
  </si>
  <si>
    <t>I-285/I-20 East</t>
  </si>
  <si>
    <t>Mt Vernon Rd from Fulton County Line to Chamblee-Dunwoody Rd</t>
  </si>
  <si>
    <t>Mt. Vernon Rd from Wickelford Way to Tilly Mill Rd</t>
  </si>
  <si>
    <t>Chamblee-Dunwoody Rd from Roberts Rd to Womack Rd</t>
  </si>
  <si>
    <t>I-285 at Ashford Dunwoody Rd</t>
  </si>
  <si>
    <t>Ashford Dunwoody Rd from Peachtree Rd to Perimeter Summit Parkway</t>
  </si>
  <si>
    <t>I-285 at SR 155</t>
  </si>
  <si>
    <t>I-20 from Wesley Chapel Rd to Rockdale County</t>
  </si>
  <si>
    <t>SR 155 from Panola Rd West to Panola Rd East</t>
  </si>
  <si>
    <t>US 278 at Panola Rd</t>
  </si>
  <si>
    <t>Panola Rd at Redan Rd</t>
  </si>
  <si>
    <t>Stone Mountain-Lithonia Rd at Rockbridge Rd</t>
  </si>
  <si>
    <t>SR 141 from I-285 to Peachtree Industrial Split</t>
  </si>
  <si>
    <t>I-675 from Clayton County Line to I-285</t>
  </si>
  <si>
    <t>Lee Rd from I-20 to US 278</t>
  </si>
  <si>
    <t xml:space="preserve">Douglas </t>
  </si>
  <si>
    <t>SR 92-166 from Split to Fulton County</t>
  </si>
  <si>
    <t>I-20 at SR 6</t>
  </si>
  <si>
    <t>US 78 from SR 6 to Tralee Dr</t>
  </si>
  <si>
    <t>Thornton Rd at Oak Ridge Rd</t>
  </si>
  <si>
    <t>Thornton Rd at Maxim Rd</t>
  </si>
  <si>
    <t>SR 85 from Bernhard Rd to Grady Ave</t>
  </si>
  <si>
    <t xml:space="preserve">Widening </t>
  </si>
  <si>
    <t>East Fayetteville Bypass from South Jeff Davis Rd to SR 54</t>
  </si>
  <si>
    <t>Corrinth Rd from SR 54 to SR 85</t>
  </si>
  <si>
    <t>I-75/I-85 at I-75S and I-85S</t>
  </si>
  <si>
    <t>I-75 from Hickory Grove Rd to S of SR 113</t>
  </si>
  <si>
    <t>Cobb/Cherokee/Bartow</t>
  </si>
  <si>
    <t>I-575 from Sixes Rd to Canton Rd</t>
  </si>
  <si>
    <t>New Managed Lane</t>
  </si>
  <si>
    <t>SR 400 from Holcomb Bridge Rd to Windward Parkway</t>
  </si>
  <si>
    <t>I-75 from I-285 to Spalding County Line</t>
  </si>
  <si>
    <t>SR 316 from High Hope Rd to Bartow County Line</t>
  </si>
  <si>
    <t>I-20 from Mt Vernon Rd to Presley Mill Rd</t>
  </si>
  <si>
    <t>I-85 from Loop Rd to I-285S</t>
  </si>
  <si>
    <t>I-20W from I-75/I-85 to I-285W</t>
  </si>
  <si>
    <t>I-75/I-85 at SR 166</t>
  </si>
  <si>
    <t>I-285 at SR 166</t>
  </si>
  <si>
    <t>New Managed Highway</t>
  </si>
  <si>
    <t>I-285/SR 400</t>
  </si>
  <si>
    <t>Interchange Rebuild</t>
  </si>
  <si>
    <t>I-285/I-85</t>
  </si>
  <si>
    <t>I-285W/Greenbriar Parkway</t>
  </si>
  <si>
    <t>Pryor St at CSX Line</t>
  </si>
  <si>
    <t>Bridge Replacement</t>
  </si>
  <si>
    <t>Central Ave at CSX Line</t>
  </si>
  <si>
    <t>Courtland St at CSX Line</t>
  </si>
  <si>
    <t>I-575 from Cobb County Line to SR 5</t>
  </si>
  <si>
    <t>Widening</t>
  </si>
  <si>
    <t>SR 140 from East Cherokee Dr to Mountain Rd</t>
  </si>
  <si>
    <t>SR 140 from I-575 to East Cherokee Dr</t>
  </si>
  <si>
    <t>SR 140 from Mountain Rd to Fulton County Line</t>
  </si>
  <si>
    <t>I-75 from Cobb County to Bartow County</t>
  </si>
  <si>
    <t>I-471 from Bartow County to Pickens County</t>
  </si>
  <si>
    <t>New Freeway</t>
  </si>
  <si>
    <t>Mount Zion Blvd from McDonough St to Mt. Zion Rd</t>
  </si>
  <si>
    <t>Mount Zion Blvd from E of I-75 to Rex Rd</t>
  </si>
  <si>
    <t>Extend Double Bridge Rd from US 23 to Rex Rd</t>
  </si>
  <si>
    <t>New Highway</t>
  </si>
  <si>
    <t>Double Bridge Rd from US 23 to Panola Rd</t>
  </si>
  <si>
    <t>Widening and New Section</t>
  </si>
  <si>
    <t>Panola Rd from DoubleBridge Rd to Henry County Line</t>
  </si>
  <si>
    <t>US 19/41 from I-75 to Battle Creek Rd</t>
  </si>
  <si>
    <t>Construct Expressway</t>
  </si>
  <si>
    <t>Conley Rd from I-285 to SR 54</t>
  </si>
  <si>
    <t>SR 54 from McDonough Rd to US 19-41</t>
  </si>
  <si>
    <t>SR 85 from Adams Dr to I-75 South</t>
  </si>
  <si>
    <t>Widening and Interchange Reconstruction</t>
  </si>
  <si>
    <t xml:space="preserve">SR 85 from Pointe South Parkway to Roberts Dr. </t>
  </si>
  <si>
    <t>I-675 at Double Bridge Rd</t>
  </si>
  <si>
    <t>New Interchange</t>
  </si>
  <si>
    <t>SR 138 at SR 314</t>
  </si>
  <si>
    <t>Construct Interchange</t>
  </si>
  <si>
    <t>SR 138 at SR 85</t>
  </si>
  <si>
    <t>SR 138 at US 19/41</t>
  </si>
  <si>
    <t>SR 138 at SR 54</t>
  </si>
  <si>
    <t>I-675 from SR 138 to DeKalb  County Line</t>
  </si>
  <si>
    <t>US 41 Intersection Improvements</t>
  </si>
  <si>
    <t>Intersection Improvements</t>
  </si>
  <si>
    <t>SR 360 Widening Paulding County Line to New Macland Rd</t>
  </si>
  <si>
    <t>Managed Lane Projects</t>
  </si>
  <si>
    <t>Type</t>
  </si>
  <si>
    <t>Public Funds</t>
  </si>
  <si>
    <t>Total Project Costs</t>
  </si>
  <si>
    <t>Jurisdiction</t>
  </si>
  <si>
    <t xml:space="preserve">County </t>
  </si>
  <si>
    <t>Population</t>
  </si>
  <si>
    <t xml:space="preserve">Share of State Total </t>
  </si>
  <si>
    <t>Share of Regional Total</t>
  </si>
  <si>
    <t>Highway Funding</t>
  </si>
  <si>
    <t>Share of State Total</t>
  </si>
  <si>
    <t xml:space="preserve">Transit Total </t>
  </si>
  <si>
    <t>I-75 from I-285 to Hickory Grove Rd and I-575 from I-75 to Sixes Rd</t>
  </si>
  <si>
    <t>New Managed Lanes</t>
  </si>
  <si>
    <t>Under Construction</t>
  </si>
  <si>
    <t>Cobb/Cherokee</t>
  </si>
  <si>
    <t>Cherokee</t>
  </si>
  <si>
    <t>I-75 from SR 138 to SR 155</t>
  </si>
  <si>
    <t>Henry</t>
  </si>
  <si>
    <t>Clayton</t>
  </si>
  <si>
    <t>I-85 from Old Pechtree Rd to Hamilton Mill Rd</t>
  </si>
  <si>
    <t>Gwinnett</t>
  </si>
  <si>
    <t>Cobb</t>
  </si>
  <si>
    <t>I-75 between I-75N/I-85N and I-285</t>
  </si>
  <si>
    <t>Convert HOV Lanes</t>
  </si>
  <si>
    <t>Fulton/Cobb</t>
  </si>
  <si>
    <t>DeKalb</t>
  </si>
  <si>
    <t>I-85 between I-75N/I-85N and I-285</t>
  </si>
  <si>
    <t>Fulton/DeKalb</t>
  </si>
  <si>
    <t>Douglas</t>
  </si>
  <si>
    <t>I-75 from I-285 to I-75S/I-85S</t>
  </si>
  <si>
    <t>Clayton/Fulton</t>
  </si>
  <si>
    <t>Fayette</t>
  </si>
  <si>
    <t>I-20E between I-75/I-85 and I-285</t>
  </si>
  <si>
    <t>Convet HOV Lanes</t>
  </si>
  <si>
    <t>Fulton</t>
  </si>
  <si>
    <t>I-75/I-85 at I-20E</t>
  </si>
  <si>
    <t>Interchange Rebuild for Managed Lanes</t>
  </si>
  <si>
    <t>I-75N at I-285</t>
  </si>
  <si>
    <t xml:space="preserve">Henry </t>
  </si>
  <si>
    <t>I-75N at I-575</t>
  </si>
  <si>
    <t>Rockdale</t>
  </si>
  <si>
    <t>I-85N at I-985</t>
  </si>
  <si>
    <t>Region 3</t>
  </si>
  <si>
    <t>SR 400 from I-285 to SR 20</t>
  </si>
  <si>
    <t>Fulton/Forsyth</t>
  </si>
  <si>
    <t>State</t>
  </si>
  <si>
    <t>I-285N from I-75N to I-85N</t>
  </si>
  <si>
    <t>Cobb/Fulton/DeKalb</t>
  </si>
  <si>
    <t>I-75S from I-285 to SR 138</t>
  </si>
  <si>
    <t>Clayton/Henry</t>
  </si>
  <si>
    <t>Coweta</t>
  </si>
  <si>
    <t>I-85N/I-285</t>
  </si>
  <si>
    <t>Forsyth</t>
  </si>
  <si>
    <t>SR 400/I-285</t>
  </si>
  <si>
    <t>Paulding</t>
  </si>
  <si>
    <t>Peachtree Ind Blvd at I-285</t>
  </si>
  <si>
    <t>Metro Atlanta</t>
  </si>
  <si>
    <t>I-75S/I-675S</t>
  </si>
  <si>
    <t>I-85 from I-285N to I-985</t>
  </si>
  <si>
    <t>DeKalb/Gwinnett</t>
  </si>
  <si>
    <t>I-285E from I-85 to I-20</t>
  </si>
  <si>
    <t xml:space="preserve">New Managed Lanes </t>
  </si>
  <si>
    <t>I-285W from I-75 to I-20</t>
  </si>
  <si>
    <t>Cobb/Fulton</t>
  </si>
  <si>
    <t>I-20W from I-285 to Bright Star Rd</t>
  </si>
  <si>
    <t>Fulton/Cobb/Douglas</t>
  </si>
  <si>
    <t>I-20E at I-285</t>
  </si>
  <si>
    <t>US 78 at I-285E</t>
  </si>
  <si>
    <t>I-20W at I-285</t>
  </si>
  <si>
    <t>I-20E from I-285 to Salem Rd</t>
  </si>
  <si>
    <t>DeKalb/Rockdale</t>
  </si>
  <si>
    <t>SR 316 from I-85 to High Hope Rd</t>
  </si>
  <si>
    <t>I-85S from I-75S/I-85S to Loop Rd</t>
  </si>
  <si>
    <t>I-85 from I-75N/I-85N to SR 400</t>
  </si>
  <si>
    <t>SR 400N from I-85 to I-285</t>
  </si>
  <si>
    <t>I-285S from I-20E to I-20W</t>
  </si>
  <si>
    <t>Fulton/DeKalb/Clayton</t>
  </si>
  <si>
    <t>I-675 at I-285</t>
  </si>
  <si>
    <t>I-75S at I-285</t>
  </si>
  <si>
    <t>I-85 at SR 400</t>
  </si>
  <si>
    <t>I-85S at I-285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</si>
</sst>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8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27"/>
  <sheetViews>
    <sheetView tabSelected="1" workbookViewId="0" topLeftCell="A284">
      <selection activeCell="A318" sqref="A318"/>
    </sheetView>
  </sheetViews>
  <sheetFormatPr defaultColWidth="11.00390625" defaultRowHeight="15.75"/>
  <cols>
    <col min="1" max="1" width="30.50390625" style="2" customWidth="1"/>
    <col min="2" max="2" width="23.875" style="2" customWidth="1"/>
    <col min="3" max="3" width="20.00390625" style="16" customWidth="1"/>
    <col min="4" max="4" width="18.00390625" style="0" customWidth="1"/>
    <col min="5" max="5" width="22.375" style="2" customWidth="1"/>
    <col min="6" max="6" width="16.875" style="0" customWidth="1"/>
    <col min="7" max="7" width="3.50390625" style="0" customWidth="1"/>
    <col min="8" max="8" width="16.125" style="0" customWidth="1"/>
    <col min="10" max="10" width="19.875" style="0" customWidth="1"/>
    <col min="11" max="11" width="22.375" style="0" customWidth="1"/>
    <col min="12" max="12" width="21.125" style="0" customWidth="1"/>
    <col min="13" max="13" width="19.125" style="0" customWidth="1"/>
    <col min="14" max="14" width="14.375" style="0" customWidth="1"/>
  </cols>
  <sheetData>
    <row r="1" spans="1:57" ht="15">
      <c r="A1" s="1" t="s">
        <v>307</v>
      </c>
      <c r="B1" s="1" t="s">
        <v>308</v>
      </c>
      <c r="C1" s="14" t="s">
        <v>309</v>
      </c>
      <c r="D1" s="6" t="s">
        <v>310</v>
      </c>
      <c r="E1" s="1" t="s">
        <v>311</v>
      </c>
      <c r="F1" s="6" t="s">
        <v>63</v>
      </c>
      <c r="G1" s="6"/>
      <c r="H1" s="6" t="s">
        <v>312</v>
      </c>
      <c r="I1" s="6" t="s">
        <v>313</v>
      </c>
      <c r="J1" s="6" t="s">
        <v>314</v>
      </c>
      <c r="K1" s="6" t="s">
        <v>315</v>
      </c>
      <c r="L1" s="6" t="s">
        <v>316</v>
      </c>
      <c r="M1" s="6" t="s">
        <v>317</v>
      </c>
      <c r="N1" s="6" t="s">
        <v>318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ht="30">
      <c r="A2" s="3" t="s">
        <v>319</v>
      </c>
      <c r="B2" s="3" t="s">
        <v>320</v>
      </c>
      <c r="C2" s="9" t="s">
        <v>321</v>
      </c>
      <c r="D2" s="9" t="s">
        <v>321</v>
      </c>
      <c r="E2" s="3" t="s">
        <v>322</v>
      </c>
      <c r="F2" s="8" t="s">
        <v>64</v>
      </c>
      <c r="G2" s="8"/>
      <c r="H2" s="8" t="s">
        <v>323</v>
      </c>
      <c r="I2" s="10">
        <v>218286</v>
      </c>
      <c r="J2" s="11">
        <v>0.0222</v>
      </c>
      <c r="K2" s="11">
        <v>0.0521</v>
      </c>
      <c r="L2" s="10">
        <v>538200000</v>
      </c>
      <c r="M2" s="11">
        <v>0.0181</v>
      </c>
      <c r="N2" s="12">
        <v>109641055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5">
      <c r="A3" s="3" t="s">
        <v>324</v>
      </c>
      <c r="B3" s="3" t="s">
        <v>320</v>
      </c>
      <c r="C3" s="10">
        <v>22500000</v>
      </c>
      <c r="D3" s="10">
        <v>45000000</v>
      </c>
      <c r="E3" s="3" t="s">
        <v>325</v>
      </c>
      <c r="F3" s="8" t="s">
        <v>65</v>
      </c>
      <c r="G3" s="8"/>
      <c r="H3" s="8" t="s">
        <v>326</v>
      </c>
      <c r="I3" s="10">
        <v>261532</v>
      </c>
      <c r="J3" s="11">
        <v>0.0266</v>
      </c>
      <c r="K3" s="11">
        <v>0.0625</v>
      </c>
      <c r="L3" s="10">
        <v>473120000</v>
      </c>
      <c r="M3" s="11">
        <v>0.0159</v>
      </c>
      <c r="N3" s="12">
        <v>131362728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ht="30">
      <c r="A4" s="3" t="s">
        <v>327</v>
      </c>
      <c r="B4" s="3" t="s">
        <v>320</v>
      </c>
      <c r="C4" s="10">
        <v>40500000</v>
      </c>
      <c r="D4" s="10">
        <v>81000000</v>
      </c>
      <c r="E4" s="3" t="s">
        <v>328</v>
      </c>
      <c r="F4" s="8" t="s">
        <v>65</v>
      </c>
      <c r="G4" s="8"/>
      <c r="H4" s="8" t="s">
        <v>329</v>
      </c>
      <c r="I4" s="10">
        <v>697553</v>
      </c>
      <c r="J4" s="11">
        <v>0.0711</v>
      </c>
      <c r="K4" s="11">
        <v>0.1666</v>
      </c>
      <c r="L4" s="10">
        <v>830899900</v>
      </c>
      <c r="M4" s="11">
        <v>0.028</v>
      </c>
      <c r="N4" s="12">
        <v>350368081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15">
      <c r="A5" s="3" t="s">
        <v>330</v>
      </c>
      <c r="B5" s="3" t="s">
        <v>331</v>
      </c>
      <c r="C5" s="10">
        <v>42700000</v>
      </c>
      <c r="D5" s="10">
        <v>85400000</v>
      </c>
      <c r="E5" s="3" t="s">
        <v>332</v>
      </c>
      <c r="F5" s="8" t="s">
        <v>65</v>
      </c>
      <c r="G5" s="8"/>
      <c r="H5" s="8" t="s">
        <v>333</v>
      </c>
      <c r="I5" s="10">
        <v>699893</v>
      </c>
      <c r="J5" s="11">
        <v>0.0713</v>
      </c>
      <c r="K5" s="11">
        <v>0.1672</v>
      </c>
      <c r="L5" s="10">
        <v>1005435770</v>
      </c>
      <c r="M5" s="11">
        <v>0.0338</v>
      </c>
      <c r="N5" s="12">
        <v>351543420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5">
      <c r="A6" s="3" t="s">
        <v>334</v>
      </c>
      <c r="B6" s="3" t="s">
        <v>331</v>
      </c>
      <c r="C6" s="10">
        <v>59500000</v>
      </c>
      <c r="D6" s="10">
        <v>119000000</v>
      </c>
      <c r="E6" s="3" t="s">
        <v>335</v>
      </c>
      <c r="F6" s="8" t="s">
        <v>65</v>
      </c>
      <c r="G6" s="8"/>
      <c r="H6" s="8" t="s">
        <v>336</v>
      </c>
      <c r="I6" s="10">
        <v>133355</v>
      </c>
      <c r="J6" s="11">
        <v>0.0136</v>
      </c>
      <c r="K6" s="11">
        <v>0.0319</v>
      </c>
      <c r="L6" s="10">
        <v>235900000</v>
      </c>
      <c r="M6" s="11">
        <v>0.0079</v>
      </c>
      <c r="N6" s="12">
        <v>66981771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15">
      <c r="A7" s="3" t="s">
        <v>337</v>
      </c>
      <c r="B7" s="3" t="s">
        <v>331</v>
      </c>
      <c r="C7" s="10">
        <v>13300000</v>
      </c>
      <c r="D7" s="10">
        <v>26600000</v>
      </c>
      <c r="E7" s="3" t="s">
        <v>338</v>
      </c>
      <c r="F7" s="8" t="s">
        <v>65</v>
      </c>
      <c r="G7" s="8"/>
      <c r="H7" s="8" t="s">
        <v>339</v>
      </c>
      <c r="I7" s="10">
        <v>107784</v>
      </c>
      <c r="J7" s="11">
        <v>0.011</v>
      </c>
      <c r="K7" s="11">
        <v>0.0257</v>
      </c>
      <c r="L7" s="10">
        <v>140950000</v>
      </c>
      <c r="M7" s="11">
        <v>0.0047</v>
      </c>
      <c r="N7" s="12">
        <v>54137927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ht="15">
      <c r="A8" s="3" t="s">
        <v>340</v>
      </c>
      <c r="B8" s="3" t="s">
        <v>341</v>
      </c>
      <c r="C8" s="10">
        <v>42700000</v>
      </c>
      <c r="D8" s="10">
        <v>85400000</v>
      </c>
      <c r="E8" s="3" t="s">
        <v>335</v>
      </c>
      <c r="F8" s="8" t="s">
        <v>65</v>
      </c>
      <c r="G8" s="8"/>
      <c r="H8" s="8" t="s">
        <v>342</v>
      </c>
      <c r="I8" s="10">
        <v>949599</v>
      </c>
      <c r="J8" s="11">
        <v>0.0967</v>
      </c>
      <c r="K8" s="11">
        <v>0.2268</v>
      </c>
      <c r="L8" s="10">
        <v>1605900000</v>
      </c>
      <c r="M8" s="11">
        <v>0.0541</v>
      </c>
      <c r="N8" s="12">
        <v>476966165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30">
      <c r="A9" s="3" t="s">
        <v>343</v>
      </c>
      <c r="B9" s="3" t="s">
        <v>344</v>
      </c>
      <c r="C9" s="10">
        <v>61950000</v>
      </c>
      <c r="D9" s="10">
        <v>123900000</v>
      </c>
      <c r="E9" s="3" t="s">
        <v>342</v>
      </c>
      <c r="F9" s="8" t="s">
        <v>65</v>
      </c>
      <c r="G9" s="8"/>
      <c r="H9" s="8" t="s">
        <v>328</v>
      </c>
      <c r="I9" s="10">
        <v>824941</v>
      </c>
      <c r="J9" s="11">
        <v>0.084</v>
      </c>
      <c r="K9" s="11">
        <v>0.1971</v>
      </c>
      <c r="L9" s="10">
        <v>1410700000</v>
      </c>
      <c r="M9" s="11">
        <v>0.0475</v>
      </c>
      <c r="N9" s="12">
        <v>414352737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30">
      <c r="A10" s="3" t="s">
        <v>345</v>
      </c>
      <c r="B10" s="3" t="s">
        <v>344</v>
      </c>
      <c r="C10" s="9" t="s">
        <v>321</v>
      </c>
      <c r="D10" s="9" t="s">
        <v>321</v>
      </c>
      <c r="E10" s="3" t="s">
        <v>329</v>
      </c>
      <c r="F10" s="8" t="s">
        <v>65</v>
      </c>
      <c r="G10" s="8"/>
      <c r="H10" s="8" t="s">
        <v>346</v>
      </c>
      <c r="I10" s="10">
        <v>207360</v>
      </c>
      <c r="J10" s="11">
        <v>0.0211</v>
      </c>
      <c r="K10" s="11">
        <v>0.0495</v>
      </c>
      <c r="L10" s="10">
        <v>265950000</v>
      </c>
      <c r="M10" s="11">
        <v>0.009</v>
      </c>
      <c r="N10" s="12">
        <v>104153126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30">
      <c r="A11" s="3" t="s">
        <v>347</v>
      </c>
      <c r="B11" s="3" t="s">
        <v>344</v>
      </c>
      <c r="C11" s="9" t="s">
        <v>321</v>
      </c>
      <c r="D11" s="9" t="s">
        <v>321</v>
      </c>
      <c r="E11" s="3" t="s">
        <v>329</v>
      </c>
      <c r="F11" s="8" t="s">
        <v>65</v>
      </c>
      <c r="G11" s="8"/>
      <c r="H11" s="8" t="s">
        <v>348</v>
      </c>
      <c r="I11" s="10">
        <v>85765</v>
      </c>
      <c r="J11" s="11">
        <v>0.0087</v>
      </c>
      <c r="K11" s="11">
        <v>0.0205</v>
      </c>
      <c r="L11" s="10">
        <v>132180775</v>
      </c>
      <c r="M11" s="11">
        <v>0.0044</v>
      </c>
      <c r="N11" s="12">
        <v>43078187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30">
      <c r="A12" s="3" t="s">
        <v>349</v>
      </c>
      <c r="B12" s="3" t="s">
        <v>344</v>
      </c>
      <c r="C12" s="10">
        <v>10800000</v>
      </c>
      <c r="D12" s="10">
        <v>21600000</v>
      </c>
      <c r="E12" s="3" t="s">
        <v>328</v>
      </c>
      <c r="F12" s="8" t="s">
        <v>65</v>
      </c>
      <c r="G12" s="8"/>
      <c r="H12" s="8" t="s">
        <v>350</v>
      </c>
      <c r="I12" s="10">
        <v>4186068</v>
      </c>
      <c r="J12" s="11">
        <v>0.4265</v>
      </c>
      <c r="K12" s="11">
        <v>1</v>
      </c>
      <c r="L12" s="10">
        <v>6639236445</v>
      </c>
      <c r="M12" s="11">
        <v>0.2235</v>
      </c>
      <c r="N12" s="12">
        <v>2102585196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5">
      <c r="A13" s="3" t="s">
        <v>351</v>
      </c>
      <c r="B13" s="3" t="s">
        <v>320</v>
      </c>
      <c r="C13" s="10">
        <v>205500000</v>
      </c>
      <c r="D13" s="10">
        <v>411000000</v>
      </c>
      <c r="E13" s="3" t="s">
        <v>352</v>
      </c>
      <c r="F13" s="8" t="s">
        <v>65</v>
      </c>
      <c r="G13" s="8"/>
      <c r="H13" s="8" t="s">
        <v>353</v>
      </c>
      <c r="I13" s="10">
        <v>9815210</v>
      </c>
      <c r="J13" s="11"/>
      <c r="K13" s="11"/>
      <c r="L13" s="11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ht="15">
      <c r="A14" s="3" t="s">
        <v>354</v>
      </c>
      <c r="B14" s="3" t="s">
        <v>320</v>
      </c>
      <c r="C14" s="10">
        <v>341600000</v>
      </c>
      <c r="D14" s="10">
        <v>683200000</v>
      </c>
      <c r="E14" s="3" t="s">
        <v>355</v>
      </c>
      <c r="F14" s="8" t="s">
        <v>65</v>
      </c>
      <c r="G14" s="8"/>
      <c r="H14" s="8"/>
      <c r="I14" s="8"/>
      <c r="J14" s="8"/>
      <c r="K14" s="8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15">
      <c r="A15" s="3" t="s">
        <v>356</v>
      </c>
      <c r="B15" s="3" t="s">
        <v>320</v>
      </c>
      <c r="C15" s="10">
        <v>179200000</v>
      </c>
      <c r="D15" s="10">
        <v>358400000</v>
      </c>
      <c r="E15" s="3" t="s">
        <v>357</v>
      </c>
      <c r="F15" s="8" t="s">
        <v>65</v>
      </c>
      <c r="G15" s="8"/>
      <c r="H15" s="8" t="s">
        <v>358</v>
      </c>
      <c r="I15" s="10">
        <v>129629</v>
      </c>
      <c r="J15" s="8"/>
      <c r="K15" s="8"/>
      <c r="L15" s="10">
        <v>125470723</v>
      </c>
      <c r="M15" s="8"/>
      <c r="N15" s="12">
        <v>76600317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ht="30">
      <c r="A16" s="3" t="s">
        <v>359</v>
      </c>
      <c r="B16" s="3" t="s">
        <v>344</v>
      </c>
      <c r="C16" s="10">
        <v>137550000</v>
      </c>
      <c r="D16" s="10">
        <v>275100000</v>
      </c>
      <c r="E16" s="3" t="s">
        <v>333</v>
      </c>
      <c r="F16" s="8" t="s">
        <v>65</v>
      </c>
      <c r="G16" s="8"/>
      <c r="H16" s="8" t="s">
        <v>360</v>
      </c>
      <c r="I16" s="10">
        <v>181840</v>
      </c>
      <c r="J16" s="8"/>
      <c r="K16" s="8"/>
      <c r="L16" s="10">
        <v>426786057</v>
      </c>
      <c r="M16" s="8"/>
      <c r="N16" s="12">
        <v>107452821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30">
      <c r="A17" s="3" t="s">
        <v>361</v>
      </c>
      <c r="B17" s="3" t="s">
        <v>344</v>
      </c>
      <c r="C17" s="10">
        <v>133350000</v>
      </c>
      <c r="D17" s="10">
        <v>266700000</v>
      </c>
      <c r="E17" s="3" t="s">
        <v>342</v>
      </c>
      <c r="F17" s="8" t="s">
        <v>65</v>
      </c>
      <c r="G17" s="8"/>
      <c r="H17" s="8" t="s">
        <v>362</v>
      </c>
      <c r="I17" s="10">
        <v>143542</v>
      </c>
      <c r="J17" s="8"/>
      <c r="K17" s="8"/>
      <c r="L17" s="10">
        <v>123346086</v>
      </c>
      <c r="M17" s="8"/>
      <c r="N17" s="12">
        <v>84821782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30">
      <c r="A18" s="3" t="s">
        <v>363</v>
      </c>
      <c r="B18" s="3" t="s">
        <v>344</v>
      </c>
      <c r="C18" s="10">
        <v>73500000</v>
      </c>
      <c r="D18" s="10">
        <v>147000000</v>
      </c>
      <c r="E18" s="3" t="s">
        <v>333</v>
      </c>
      <c r="F18" s="8" t="s">
        <v>65</v>
      </c>
      <c r="G18" s="8"/>
      <c r="H18" s="8" t="s">
        <v>364</v>
      </c>
      <c r="I18" s="10">
        <f>SUM(I12,I15,I16,I17)</f>
        <v>4641079</v>
      </c>
      <c r="J18" s="8"/>
      <c r="K18" s="8"/>
      <c r="L18" s="10">
        <v>7314839311</v>
      </c>
      <c r="M18" s="8"/>
      <c r="N18" s="1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30">
      <c r="A19" s="3" t="s">
        <v>365</v>
      </c>
      <c r="B19" s="3" t="s">
        <v>344</v>
      </c>
      <c r="C19" s="10">
        <v>15400000</v>
      </c>
      <c r="D19" s="10">
        <v>30800000</v>
      </c>
      <c r="E19" s="3" t="s">
        <v>325</v>
      </c>
      <c r="F19" s="8" t="s">
        <v>65</v>
      </c>
      <c r="G19" s="8"/>
      <c r="H19" s="8"/>
      <c r="I19" s="8"/>
      <c r="J19" s="8"/>
      <c r="K19" s="8"/>
      <c r="L19" s="8"/>
      <c r="M19" s="8"/>
      <c r="N19" s="1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5">
      <c r="A20" s="3" t="s">
        <v>366</v>
      </c>
      <c r="B20" s="3" t="s">
        <v>320</v>
      </c>
      <c r="C20" s="10">
        <v>358400000</v>
      </c>
      <c r="D20" s="10">
        <v>716800000</v>
      </c>
      <c r="E20" s="3" t="s">
        <v>367</v>
      </c>
      <c r="F20" s="8" t="s">
        <v>65</v>
      </c>
      <c r="G20" s="8"/>
      <c r="H20" s="8"/>
      <c r="I20" s="8"/>
      <c r="J20" s="8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15">
      <c r="A21" s="3" t="s">
        <v>368</v>
      </c>
      <c r="B21" s="3" t="s">
        <v>369</v>
      </c>
      <c r="C21" s="10">
        <v>256900000</v>
      </c>
      <c r="D21" s="10">
        <v>513800000</v>
      </c>
      <c r="E21" s="3" t="s">
        <v>333</v>
      </c>
      <c r="F21" s="8" t="s">
        <v>65</v>
      </c>
      <c r="G21" s="8"/>
      <c r="H21" s="8"/>
      <c r="I21" s="8"/>
      <c r="J21" s="8"/>
      <c r="K21" s="8"/>
      <c r="L21" s="8"/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15">
      <c r="A22" s="3" t="s">
        <v>370</v>
      </c>
      <c r="B22" s="3" t="s">
        <v>320</v>
      </c>
      <c r="C22" s="10">
        <v>187600000</v>
      </c>
      <c r="D22" s="10">
        <v>375200000</v>
      </c>
      <c r="E22" s="3" t="s">
        <v>371</v>
      </c>
      <c r="F22" s="8" t="s">
        <v>65</v>
      </c>
      <c r="G22" s="8"/>
      <c r="H22" s="8"/>
      <c r="I22" s="8"/>
      <c r="J22" s="8"/>
      <c r="K22" s="8"/>
      <c r="L22" s="8"/>
      <c r="M22" s="8"/>
      <c r="N22" s="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15">
      <c r="A23" s="3" t="s">
        <v>372</v>
      </c>
      <c r="B23" s="3" t="s">
        <v>320</v>
      </c>
      <c r="C23" s="10">
        <v>206150000</v>
      </c>
      <c r="D23" s="10">
        <v>412300000</v>
      </c>
      <c r="E23" s="3" t="s">
        <v>373</v>
      </c>
      <c r="F23" s="8" t="s">
        <v>65</v>
      </c>
      <c r="G23" s="8"/>
      <c r="H23" s="8"/>
      <c r="I23" s="8"/>
      <c r="J23" s="8"/>
      <c r="K23" s="8"/>
      <c r="L23" s="8"/>
      <c r="M23" s="8"/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ht="30">
      <c r="A24" s="3" t="s">
        <v>374</v>
      </c>
      <c r="B24" s="3" t="s">
        <v>344</v>
      </c>
      <c r="C24" s="10">
        <v>103600000</v>
      </c>
      <c r="D24" s="10">
        <v>207200000</v>
      </c>
      <c r="E24" s="3" t="s">
        <v>333</v>
      </c>
      <c r="F24" s="8" t="s">
        <v>65</v>
      </c>
      <c r="G24" s="8"/>
      <c r="H24" s="8"/>
      <c r="I24" s="8"/>
      <c r="J24" s="8"/>
      <c r="K24" s="8"/>
      <c r="L24" s="8"/>
      <c r="M24" s="8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ht="30">
      <c r="A25" s="3" t="s">
        <v>375</v>
      </c>
      <c r="B25" s="3" t="s">
        <v>344</v>
      </c>
      <c r="C25" s="10">
        <v>53550000</v>
      </c>
      <c r="D25" s="10">
        <v>107100000</v>
      </c>
      <c r="E25" s="3" t="s">
        <v>333</v>
      </c>
      <c r="F25" s="8" t="s">
        <v>65</v>
      </c>
      <c r="G25" s="8"/>
      <c r="H25" s="8"/>
      <c r="I25" s="8"/>
      <c r="J25" s="8"/>
      <c r="K25" s="8"/>
      <c r="L25" s="8"/>
      <c r="M25" s="12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30">
      <c r="A26" s="3" t="s">
        <v>376</v>
      </c>
      <c r="B26" s="3" t="s">
        <v>344</v>
      </c>
      <c r="C26" s="10">
        <v>117250000</v>
      </c>
      <c r="D26" s="10">
        <v>234500000</v>
      </c>
      <c r="E26" s="3" t="s">
        <v>342</v>
      </c>
      <c r="F26" s="8" t="s">
        <v>65</v>
      </c>
      <c r="G26" s="8"/>
      <c r="H26" s="8"/>
      <c r="I26" s="8"/>
      <c r="J26" s="8"/>
      <c r="K26" s="8"/>
      <c r="L26" s="8"/>
      <c r="M26" s="8"/>
      <c r="N26" s="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15">
      <c r="A27" s="3" t="s">
        <v>377</v>
      </c>
      <c r="B27" s="3" t="s">
        <v>320</v>
      </c>
      <c r="C27" s="10">
        <v>253400000</v>
      </c>
      <c r="D27" s="10">
        <v>506800000</v>
      </c>
      <c r="E27" s="3" t="s">
        <v>378</v>
      </c>
      <c r="F27" s="8" t="s">
        <v>65</v>
      </c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15">
      <c r="A28" s="3" t="s">
        <v>379</v>
      </c>
      <c r="B28" s="3" t="s">
        <v>320</v>
      </c>
      <c r="C28" s="10">
        <v>110600000</v>
      </c>
      <c r="D28" s="10">
        <v>221200000</v>
      </c>
      <c r="E28" s="3" t="s">
        <v>328</v>
      </c>
      <c r="F28" s="8" t="s">
        <v>65</v>
      </c>
      <c r="G28" s="8"/>
      <c r="H28" s="8"/>
      <c r="I28" s="8"/>
      <c r="J28" s="8"/>
      <c r="K28" s="8"/>
      <c r="L28" s="8"/>
      <c r="M28" s="8"/>
      <c r="N28" s="1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15">
      <c r="A29" s="3" t="s">
        <v>380</v>
      </c>
      <c r="B29" s="3" t="s">
        <v>320</v>
      </c>
      <c r="C29" s="10">
        <v>82250000</v>
      </c>
      <c r="D29" s="10">
        <v>164500000</v>
      </c>
      <c r="E29" s="3" t="s">
        <v>342</v>
      </c>
      <c r="F29" s="8" t="s">
        <v>65</v>
      </c>
      <c r="G29" s="8"/>
      <c r="H29" s="8"/>
      <c r="I29" s="8"/>
      <c r="J29" s="8"/>
      <c r="K29" s="8"/>
      <c r="L29" s="8"/>
      <c r="M29" s="8"/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15">
      <c r="A30" s="3" t="s">
        <v>381</v>
      </c>
      <c r="B30" s="3" t="s">
        <v>320</v>
      </c>
      <c r="C30" s="10">
        <v>175000000</v>
      </c>
      <c r="D30" s="10">
        <v>350000000</v>
      </c>
      <c r="E30" s="3" t="s">
        <v>342</v>
      </c>
      <c r="F30" s="8" t="s">
        <v>65</v>
      </c>
      <c r="G30" s="8"/>
      <c r="H30" s="8"/>
      <c r="I30" s="8"/>
      <c r="J30" s="8"/>
      <c r="K30" s="8"/>
      <c r="L30" s="8"/>
      <c r="M30" s="8"/>
      <c r="N30" s="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15">
      <c r="A31" s="3" t="s">
        <v>382</v>
      </c>
      <c r="B31" s="3" t="s">
        <v>320</v>
      </c>
      <c r="C31" s="10">
        <v>21000000</v>
      </c>
      <c r="D31" s="10">
        <v>42000000</v>
      </c>
      <c r="E31" s="3" t="s">
        <v>342</v>
      </c>
      <c r="F31" s="8" t="s">
        <v>65</v>
      </c>
      <c r="G31" s="8"/>
      <c r="H31" s="8"/>
      <c r="I31" s="8"/>
      <c r="J31" s="8"/>
      <c r="K31" s="8"/>
      <c r="L31" s="8"/>
      <c r="M31" s="8"/>
      <c r="N31" s="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15">
      <c r="A32" s="3" t="s">
        <v>383</v>
      </c>
      <c r="B32" s="3" t="s">
        <v>320</v>
      </c>
      <c r="C32" s="10">
        <v>249550000</v>
      </c>
      <c r="D32" s="10">
        <v>499100000</v>
      </c>
      <c r="E32" s="3" t="s">
        <v>384</v>
      </c>
      <c r="F32" s="8" t="s">
        <v>65</v>
      </c>
      <c r="G32" s="8"/>
      <c r="H32" s="8"/>
      <c r="I32" s="8"/>
      <c r="J32" s="8"/>
      <c r="K32" s="8"/>
      <c r="L32" s="8"/>
      <c r="M32" s="8"/>
      <c r="N32" s="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30">
      <c r="A33" s="2" t="s">
        <v>385</v>
      </c>
      <c r="B33" s="2" t="s">
        <v>344</v>
      </c>
      <c r="C33" s="15">
        <v>30000000</v>
      </c>
      <c r="D33" s="7">
        <v>60000000</v>
      </c>
      <c r="E33" s="2" t="s">
        <v>333</v>
      </c>
      <c r="F33" s="7" t="s">
        <v>65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30">
      <c r="A34" s="3" t="s">
        <v>386</v>
      </c>
      <c r="B34" s="3" t="s">
        <v>344</v>
      </c>
      <c r="C34" s="10">
        <v>128100000</v>
      </c>
      <c r="D34" s="10">
        <v>256200000</v>
      </c>
      <c r="E34" s="3" t="s">
        <v>326</v>
      </c>
      <c r="F34" s="8" t="s">
        <v>65</v>
      </c>
      <c r="G34" s="8"/>
      <c r="H34" s="8"/>
      <c r="I34" s="8"/>
      <c r="J34" s="8"/>
      <c r="K34" s="8"/>
      <c r="L34" s="8"/>
      <c r="M34" s="8"/>
      <c r="N34" s="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30">
      <c r="A35" s="3" t="s">
        <v>387</v>
      </c>
      <c r="B35" s="3" t="s">
        <v>344</v>
      </c>
      <c r="C35" s="10">
        <v>90300000</v>
      </c>
      <c r="D35" s="10">
        <v>180600000</v>
      </c>
      <c r="E35" s="3" t="s">
        <v>342</v>
      </c>
      <c r="F35" s="8" t="s">
        <v>65</v>
      </c>
      <c r="G35" s="8"/>
      <c r="H35" s="8"/>
      <c r="I35" s="8"/>
      <c r="J35" s="8"/>
      <c r="K35" s="8"/>
      <c r="L35" s="8"/>
      <c r="M35" s="8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30">
      <c r="A36" s="3" t="s">
        <v>388</v>
      </c>
      <c r="B36" s="3" t="s">
        <v>344</v>
      </c>
      <c r="C36" s="10">
        <v>86800000</v>
      </c>
      <c r="D36" s="10">
        <v>173600000</v>
      </c>
      <c r="E36" s="3" t="s">
        <v>342</v>
      </c>
      <c r="F36" s="8" t="s">
        <v>65</v>
      </c>
      <c r="G36" s="8"/>
      <c r="H36" s="8"/>
      <c r="I36" s="8"/>
      <c r="J36" s="8"/>
      <c r="K36" s="8"/>
      <c r="L36" s="8"/>
      <c r="M36" s="8"/>
      <c r="N36" s="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30">
      <c r="A37" s="3" t="s">
        <v>252</v>
      </c>
      <c r="B37" s="3" t="s">
        <v>344</v>
      </c>
      <c r="C37" s="10">
        <v>28000000</v>
      </c>
      <c r="D37" s="10">
        <v>56000000</v>
      </c>
      <c r="E37" s="3" t="s">
        <v>342</v>
      </c>
      <c r="F37" s="8" t="s">
        <v>65</v>
      </c>
      <c r="G37" s="8"/>
      <c r="H37" s="8"/>
      <c r="I37" s="8"/>
      <c r="J37" s="8"/>
      <c r="K37" s="8"/>
      <c r="L37" s="10"/>
      <c r="M37" s="8"/>
      <c r="N37" s="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30">
      <c r="A38" s="3" t="s">
        <v>253</v>
      </c>
      <c r="B38" s="3" t="s">
        <v>320</v>
      </c>
      <c r="C38" s="10">
        <v>148750000</v>
      </c>
      <c r="D38" s="10">
        <v>297500000</v>
      </c>
      <c r="E38" s="3" t="s">
        <v>254</v>
      </c>
      <c r="F38" s="8" t="s">
        <v>65</v>
      </c>
      <c r="G38" s="8"/>
      <c r="H38" s="8"/>
      <c r="I38" s="8"/>
      <c r="J38" s="8"/>
      <c r="K38" s="8"/>
      <c r="L38" s="8"/>
      <c r="M38" s="8"/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">
      <c r="A39" s="3" t="s">
        <v>255</v>
      </c>
      <c r="B39" s="3" t="s">
        <v>256</v>
      </c>
      <c r="C39" s="10">
        <v>39900000</v>
      </c>
      <c r="D39" s="10">
        <v>79800000</v>
      </c>
      <c r="E39" s="3" t="s">
        <v>323</v>
      </c>
      <c r="F39" s="8" t="s">
        <v>65</v>
      </c>
      <c r="G39" s="8"/>
      <c r="H39" s="8"/>
      <c r="I39" s="8"/>
      <c r="J39" s="8"/>
      <c r="K39" s="8"/>
      <c r="L39" s="10"/>
      <c r="M39" s="8"/>
      <c r="N39" s="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30">
      <c r="A40" s="3" t="s">
        <v>257</v>
      </c>
      <c r="B40" s="3" t="s">
        <v>320</v>
      </c>
      <c r="C40" s="10">
        <v>102900000</v>
      </c>
      <c r="D40" s="10">
        <v>205800000</v>
      </c>
      <c r="E40" s="3" t="s">
        <v>342</v>
      </c>
      <c r="F40" s="8" t="s">
        <v>65</v>
      </c>
      <c r="G40" s="8"/>
      <c r="H40" s="8"/>
      <c r="I40" s="8"/>
      <c r="J40" s="8"/>
      <c r="K40" s="8"/>
      <c r="L40" s="8"/>
      <c r="M40" s="8"/>
      <c r="N40" s="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30">
      <c r="A41" s="3" t="s">
        <v>258</v>
      </c>
      <c r="B41" s="3" t="s">
        <v>320</v>
      </c>
      <c r="C41" s="10">
        <v>257600000</v>
      </c>
      <c r="D41" s="10">
        <v>515200000</v>
      </c>
      <c r="E41" s="3" t="s">
        <v>357</v>
      </c>
      <c r="F41" s="8" t="s">
        <v>65</v>
      </c>
      <c r="G41" s="8"/>
      <c r="H41" s="8"/>
      <c r="I41" s="8"/>
      <c r="J41" s="8"/>
      <c r="K41" s="8"/>
      <c r="L41" s="8"/>
      <c r="M41" s="8"/>
      <c r="N41" s="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30">
      <c r="A42" s="3" t="s">
        <v>259</v>
      </c>
      <c r="B42" s="3" t="s">
        <v>320</v>
      </c>
      <c r="C42" s="10">
        <v>72800000</v>
      </c>
      <c r="D42" s="10">
        <v>145600000</v>
      </c>
      <c r="E42" s="3" t="s">
        <v>328</v>
      </c>
      <c r="F42" s="8" t="s">
        <v>65</v>
      </c>
      <c r="G42" s="8"/>
      <c r="H42" s="8"/>
      <c r="I42" s="8"/>
      <c r="J42" s="8"/>
      <c r="K42" s="8"/>
      <c r="L42" s="8"/>
      <c r="M42" s="8"/>
      <c r="N42" s="8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30">
      <c r="A43" s="3" t="s">
        <v>260</v>
      </c>
      <c r="B43" s="3" t="s">
        <v>320</v>
      </c>
      <c r="C43" s="10">
        <v>37450000</v>
      </c>
      <c r="D43" s="10">
        <v>74900000</v>
      </c>
      <c r="E43" s="3" t="s">
        <v>336</v>
      </c>
      <c r="F43" s="8" t="s">
        <v>65</v>
      </c>
      <c r="G43" s="8"/>
      <c r="H43" s="8"/>
      <c r="I43" s="8"/>
      <c r="J43" s="8"/>
      <c r="K43" s="8"/>
      <c r="L43" s="8"/>
      <c r="M43" s="8"/>
      <c r="N43" s="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15">
      <c r="A44" s="3" t="s">
        <v>261</v>
      </c>
      <c r="B44" s="3" t="s">
        <v>320</v>
      </c>
      <c r="C44" s="10">
        <v>32900000</v>
      </c>
      <c r="D44" s="10">
        <v>65800000</v>
      </c>
      <c r="E44" s="3" t="s">
        <v>342</v>
      </c>
      <c r="F44" s="8" t="s">
        <v>65</v>
      </c>
      <c r="G44" s="8"/>
      <c r="H44" s="8"/>
      <c r="I44" s="8"/>
      <c r="J44" s="8"/>
      <c r="K44" s="8"/>
      <c r="L44" s="8"/>
      <c r="M44" s="8"/>
      <c r="N44" s="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15">
      <c r="A45" s="3" t="s">
        <v>383</v>
      </c>
      <c r="B45" s="3" t="s">
        <v>320</v>
      </c>
      <c r="C45" s="10">
        <v>198800000</v>
      </c>
      <c r="D45" s="10">
        <v>397600000</v>
      </c>
      <c r="E45" s="3" t="s">
        <v>384</v>
      </c>
      <c r="F45" s="8" t="s">
        <v>65</v>
      </c>
      <c r="G45" s="8"/>
      <c r="H45" s="8"/>
      <c r="I45" s="8"/>
      <c r="J45" s="8"/>
      <c r="K45" s="8"/>
      <c r="L45" s="8"/>
      <c r="M45" s="8"/>
      <c r="N45" s="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15">
      <c r="A46" s="3" t="s">
        <v>262</v>
      </c>
      <c r="B46" s="3" t="s">
        <v>320</v>
      </c>
      <c r="C46" s="10">
        <v>34000000</v>
      </c>
      <c r="D46" s="10">
        <v>68000000</v>
      </c>
      <c r="E46" s="3" t="s">
        <v>342</v>
      </c>
      <c r="F46" s="8" t="s">
        <v>65</v>
      </c>
      <c r="G46" s="8"/>
      <c r="H46" s="8"/>
      <c r="I46" s="8"/>
      <c r="J46" s="8"/>
      <c r="K46" s="8"/>
      <c r="L46" s="8"/>
      <c r="M46" s="8"/>
      <c r="N46" s="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15">
      <c r="A47" s="2" t="s">
        <v>17</v>
      </c>
      <c r="B47" s="2" t="s">
        <v>369</v>
      </c>
      <c r="C47" s="15">
        <v>45000000</v>
      </c>
      <c r="D47" s="7">
        <v>90000000</v>
      </c>
      <c r="E47" s="2" t="s">
        <v>342</v>
      </c>
      <c r="F47" s="7" t="s">
        <v>66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15">
      <c r="A48" s="2" t="s">
        <v>18</v>
      </c>
      <c r="B48" s="2" t="s">
        <v>320</v>
      </c>
      <c r="C48" s="15">
        <v>42500000</v>
      </c>
      <c r="D48" s="7">
        <v>85000000</v>
      </c>
      <c r="E48" s="2" t="s">
        <v>19</v>
      </c>
      <c r="F48" s="7" t="s">
        <v>67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30">
      <c r="A49" s="2" t="s">
        <v>388</v>
      </c>
      <c r="B49" s="2" t="s">
        <v>344</v>
      </c>
      <c r="C49" s="15">
        <v>90000000</v>
      </c>
      <c r="D49" s="7">
        <v>180000000</v>
      </c>
      <c r="E49" s="2" t="s">
        <v>342</v>
      </c>
      <c r="F49" s="7" t="s">
        <v>65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30">
      <c r="A50" s="3" t="s">
        <v>263</v>
      </c>
      <c r="B50" s="3" t="s">
        <v>344</v>
      </c>
      <c r="C50" s="10">
        <v>27300000</v>
      </c>
      <c r="D50" s="10">
        <v>54600000</v>
      </c>
      <c r="E50" s="3" t="s">
        <v>342</v>
      </c>
      <c r="F50" s="8" t="s">
        <v>65</v>
      </c>
      <c r="G50" s="8"/>
      <c r="H50" s="8"/>
      <c r="I50" s="8"/>
      <c r="J50" s="8"/>
      <c r="K50" s="8"/>
      <c r="L50" s="8"/>
      <c r="M50" s="8"/>
      <c r="N50" s="8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30">
      <c r="A51" s="3" t="s">
        <v>264</v>
      </c>
      <c r="B51" s="3" t="s">
        <v>344</v>
      </c>
      <c r="C51" s="10">
        <v>38850000</v>
      </c>
      <c r="D51" s="10">
        <v>77700000</v>
      </c>
      <c r="E51" s="3" t="s">
        <v>342</v>
      </c>
      <c r="F51" s="8" t="s">
        <v>65</v>
      </c>
      <c r="G51" s="8"/>
      <c r="H51" s="8"/>
      <c r="I51" s="8"/>
      <c r="J51" s="8"/>
      <c r="K51" s="8"/>
      <c r="L51" s="8"/>
      <c r="M51" s="8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30">
      <c r="A52" s="3" t="s">
        <v>30</v>
      </c>
      <c r="B52" s="3" t="s">
        <v>265</v>
      </c>
      <c r="C52" s="10">
        <v>1500000000</v>
      </c>
      <c r="D52" s="10">
        <v>3000000000</v>
      </c>
      <c r="E52" s="3" t="s">
        <v>335</v>
      </c>
      <c r="F52" s="8" t="s">
        <v>65</v>
      </c>
      <c r="G52" s="8"/>
      <c r="H52" s="8"/>
      <c r="I52" s="8"/>
      <c r="J52" s="8"/>
      <c r="K52" s="8"/>
      <c r="L52" s="8"/>
      <c r="M52" s="8"/>
      <c r="N52" s="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30">
      <c r="A53" s="3" t="s">
        <v>31</v>
      </c>
      <c r="B53" s="3" t="s">
        <v>265</v>
      </c>
      <c r="C53" s="10">
        <v>500000000</v>
      </c>
      <c r="D53" s="10">
        <v>1000000000</v>
      </c>
      <c r="E53" s="3" t="s">
        <v>342</v>
      </c>
      <c r="F53" s="8" t="s">
        <v>66</v>
      </c>
      <c r="G53" s="8"/>
      <c r="H53" s="8"/>
      <c r="I53" s="8"/>
      <c r="J53" s="8"/>
      <c r="K53" s="8"/>
      <c r="L53" s="8"/>
      <c r="M53" s="8"/>
      <c r="N53" s="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45">
      <c r="A54" s="3" t="s">
        <v>24</v>
      </c>
      <c r="B54" s="3" t="s">
        <v>25</v>
      </c>
      <c r="C54" s="10">
        <v>2000000000</v>
      </c>
      <c r="D54" s="10">
        <v>540000</v>
      </c>
      <c r="E54" s="3" t="s">
        <v>23</v>
      </c>
      <c r="F54" s="8" t="s">
        <v>65</v>
      </c>
      <c r="G54" s="8"/>
      <c r="H54" s="8" t="s">
        <v>26</v>
      </c>
      <c r="I54" s="8"/>
      <c r="J54" s="8"/>
      <c r="K54" s="8"/>
      <c r="L54" s="8"/>
      <c r="M54" s="8"/>
      <c r="N54" s="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15">
      <c r="A55" s="3"/>
      <c r="B55" s="3"/>
      <c r="C55" s="10"/>
      <c r="D55" s="10"/>
      <c r="E55" s="3"/>
      <c r="F55" s="8"/>
      <c r="G55" s="8"/>
      <c r="H55" s="8"/>
      <c r="I55" s="8"/>
      <c r="J55" s="8"/>
      <c r="K55" s="8"/>
      <c r="L55" s="8"/>
      <c r="M55" s="8"/>
      <c r="N55" s="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15">
      <c r="A56" s="1" t="s">
        <v>32</v>
      </c>
      <c r="B56" s="1" t="s">
        <v>308</v>
      </c>
      <c r="C56" s="14" t="s">
        <v>33</v>
      </c>
      <c r="D56" s="14"/>
      <c r="E56" s="1" t="s">
        <v>311</v>
      </c>
      <c r="F56" s="6"/>
      <c r="G56" s="8"/>
      <c r="H56" s="8" t="s">
        <v>34</v>
      </c>
      <c r="I56" s="8"/>
      <c r="J56" s="8"/>
      <c r="K56" s="8"/>
      <c r="L56" s="8"/>
      <c r="M56" s="8"/>
      <c r="N56" s="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15">
      <c r="A57" s="2" t="s">
        <v>274</v>
      </c>
      <c r="B57" s="2" t="s">
        <v>275</v>
      </c>
      <c r="C57" s="15">
        <v>50000000</v>
      </c>
      <c r="D57" s="7"/>
      <c r="E57" s="2" t="s">
        <v>323</v>
      </c>
      <c r="F57" s="7" t="s">
        <v>66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30">
      <c r="A58" s="3" t="s">
        <v>276</v>
      </c>
      <c r="B58" s="3" t="s">
        <v>275</v>
      </c>
      <c r="C58" s="10">
        <v>70000000</v>
      </c>
      <c r="D58" s="10"/>
      <c r="E58" s="3" t="s">
        <v>323</v>
      </c>
      <c r="F58" s="8" t="s">
        <v>65</v>
      </c>
      <c r="G58" s="8"/>
      <c r="H58" s="8"/>
      <c r="I58" s="8"/>
      <c r="J58" s="8"/>
      <c r="K58" s="8"/>
      <c r="L58" s="8"/>
      <c r="M58" s="8"/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30">
      <c r="A59" s="3" t="s">
        <v>277</v>
      </c>
      <c r="B59" s="3" t="s">
        <v>275</v>
      </c>
      <c r="C59" s="10">
        <v>70000000</v>
      </c>
      <c r="D59" s="10"/>
      <c r="E59" s="3" t="s">
        <v>323</v>
      </c>
      <c r="F59" s="8" t="s">
        <v>65</v>
      </c>
      <c r="G59" s="8"/>
      <c r="H59" s="8"/>
      <c r="I59" s="8"/>
      <c r="J59" s="8"/>
      <c r="K59" s="8"/>
      <c r="L59" s="8"/>
      <c r="M59" s="8"/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30">
      <c r="A60" s="3" t="s">
        <v>278</v>
      </c>
      <c r="B60" s="3" t="s">
        <v>275</v>
      </c>
      <c r="C60" s="10">
        <v>50000000</v>
      </c>
      <c r="D60" s="10"/>
      <c r="E60" s="3" t="s">
        <v>323</v>
      </c>
      <c r="F60" s="8" t="s">
        <v>65</v>
      </c>
      <c r="G60" s="8"/>
      <c r="H60" s="8"/>
      <c r="I60" s="8"/>
      <c r="J60" s="8"/>
      <c r="K60" s="8"/>
      <c r="L60" s="8"/>
      <c r="M60" s="8"/>
      <c r="N60" s="8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30">
      <c r="A61" s="2" t="s">
        <v>8</v>
      </c>
      <c r="B61" s="2" t="s">
        <v>275</v>
      </c>
      <c r="C61" s="15">
        <v>114300000</v>
      </c>
      <c r="D61" s="7"/>
      <c r="E61" s="2" t="s">
        <v>323</v>
      </c>
      <c r="F61" s="7" t="s">
        <v>65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30">
      <c r="A62" s="2" t="s">
        <v>279</v>
      </c>
      <c r="B62" s="2" t="s">
        <v>275</v>
      </c>
      <c r="C62" s="15">
        <v>12200000</v>
      </c>
      <c r="D62" s="7"/>
      <c r="E62" s="2" t="s">
        <v>323</v>
      </c>
      <c r="F62" s="7" t="s">
        <v>66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30">
      <c r="A63" s="2" t="s">
        <v>280</v>
      </c>
      <c r="B63" s="2" t="s">
        <v>281</v>
      </c>
      <c r="C63" s="15">
        <v>286000000</v>
      </c>
      <c r="D63" s="7"/>
      <c r="E63" s="2" t="s">
        <v>323</v>
      </c>
      <c r="F63" s="7" t="s">
        <v>66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30">
      <c r="A64" s="2" t="s">
        <v>282</v>
      </c>
      <c r="B64" s="2" t="s">
        <v>275</v>
      </c>
      <c r="C64" s="15">
        <v>23000000</v>
      </c>
      <c r="D64" s="7"/>
      <c r="E64" s="2" t="s">
        <v>326</v>
      </c>
      <c r="F64" s="7" t="s">
        <v>65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30">
      <c r="A65" s="2" t="s">
        <v>283</v>
      </c>
      <c r="B65" s="2" t="s">
        <v>275</v>
      </c>
      <c r="C65" s="15">
        <v>26000000</v>
      </c>
      <c r="D65" s="7"/>
      <c r="E65" s="2" t="s">
        <v>326</v>
      </c>
      <c r="F65" s="7" t="s">
        <v>65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30">
      <c r="A66" s="2" t="s">
        <v>284</v>
      </c>
      <c r="B66" s="2" t="s">
        <v>285</v>
      </c>
      <c r="C66" s="15">
        <v>28000000</v>
      </c>
      <c r="D66" s="7"/>
      <c r="E66" s="2" t="s">
        <v>326</v>
      </c>
      <c r="F66" s="7" t="s">
        <v>66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30">
      <c r="A67" s="2" t="s">
        <v>286</v>
      </c>
      <c r="B67" s="2" t="s">
        <v>287</v>
      </c>
      <c r="C67" s="15">
        <v>30000000</v>
      </c>
      <c r="D67" s="7"/>
      <c r="E67" s="2" t="s">
        <v>326</v>
      </c>
      <c r="F67" s="7" t="s">
        <v>66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30">
      <c r="A68" s="2" t="s">
        <v>288</v>
      </c>
      <c r="B68" s="2" t="s">
        <v>275</v>
      </c>
      <c r="C68" s="15">
        <v>12000000</v>
      </c>
      <c r="D68" s="7"/>
      <c r="E68" s="2" t="s">
        <v>326</v>
      </c>
      <c r="F68" s="7" t="s">
        <v>65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30">
      <c r="A69" s="3" t="s">
        <v>289</v>
      </c>
      <c r="B69" s="3" t="s">
        <v>290</v>
      </c>
      <c r="C69" s="10">
        <v>102170000</v>
      </c>
      <c r="D69" s="10"/>
      <c r="E69" s="3" t="s">
        <v>326</v>
      </c>
      <c r="F69" s="8" t="s">
        <v>65</v>
      </c>
      <c r="G69" s="8"/>
      <c r="H69" s="8"/>
      <c r="I69" s="8"/>
      <c r="J69" s="8"/>
      <c r="K69" s="8"/>
      <c r="L69" s="8"/>
      <c r="M69" s="8"/>
      <c r="N69" s="8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15">
      <c r="A70" s="3" t="s">
        <v>291</v>
      </c>
      <c r="B70" s="3" t="s">
        <v>275</v>
      </c>
      <c r="C70" s="10">
        <v>28500000</v>
      </c>
      <c r="D70" s="10"/>
      <c r="E70" s="3" t="s">
        <v>326</v>
      </c>
      <c r="F70" s="8" t="s">
        <v>65</v>
      </c>
      <c r="G70" s="8"/>
      <c r="H70" s="8"/>
      <c r="I70" s="8"/>
      <c r="J70" s="8"/>
      <c r="K70" s="8"/>
      <c r="L70" s="8"/>
      <c r="M70" s="8"/>
      <c r="N70" s="8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30">
      <c r="A71" s="3" t="s">
        <v>292</v>
      </c>
      <c r="B71" s="3" t="s">
        <v>275</v>
      </c>
      <c r="C71" s="10">
        <v>4050000</v>
      </c>
      <c r="D71" s="10"/>
      <c r="E71" s="3" t="s">
        <v>326</v>
      </c>
      <c r="F71" s="8" t="s">
        <v>65</v>
      </c>
      <c r="G71" s="8"/>
      <c r="H71" s="8"/>
      <c r="I71" s="8"/>
      <c r="J71" s="8"/>
      <c r="K71" s="8"/>
      <c r="L71" s="8"/>
      <c r="M71" s="8"/>
      <c r="N71" s="8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30">
      <c r="A72" s="3" t="s">
        <v>293</v>
      </c>
      <c r="B72" s="3" t="s">
        <v>294</v>
      </c>
      <c r="C72" s="10">
        <v>17200000</v>
      </c>
      <c r="D72" s="10"/>
      <c r="E72" s="3" t="s">
        <v>326</v>
      </c>
      <c r="F72" s="8" t="s">
        <v>65</v>
      </c>
      <c r="G72" s="8"/>
      <c r="H72" s="8"/>
      <c r="I72" s="8"/>
      <c r="J72" s="8"/>
      <c r="K72" s="8"/>
      <c r="L72" s="8"/>
      <c r="M72" s="8"/>
      <c r="N72" s="8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30">
      <c r="A73" s="3" t="s">
        <v>295</v>
      </c>
      <c r="B73" s="3" t="s">
        <v>275</v>
      </c>
      <c r="C73" s="10">
        <v>22200000</v>
      </c>
      <c r="D73" s="10"/>
      <c r="E73" s="3" t="s">
        <v>326</v>
      </c>
      <c r="F73" s="8" t="s">
        <v>65</v>
      </c>
      <c r="G73" s="8"/>
      <c r="H73" s="8"/>
      <c r="I73" s="8"/>
      <c r="J73" s="8"/>
      <c r="K73" s="8"/>
      <c r="L73" s="8"/>
      <c r="M73" s="8"/>
      <c r="N73" s="8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30">
      <c r="A74" s="2" t="s">
        <v>10</v>
      </c>
      <c r="B74" s="2" t="s">
        <v>275</v>
      </c>
      <c r="C74" s="15">
        <v>31500000</v>
      </c>
      <c r="D74" s="7"/>
      <c r="E74" s="2" t="s">
        <v>326</v>
      </c>
      <c r="F74" s="7" t="s">
        <v>65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15">
      <c r="A75" s="2" t="s">
        <v>296</v>
      </c>
      <c r="B75" s="2" t="s">
        <v>297</v>
      </c>
      <c r="C75" s="15">
        <v>50000000</v>
      </c>
      <c r="D75" s="7"/>
      <c r="E75" s="2" t="s">
        <v>326</v>
      </c>
      <c r="F75" s="7" t="s">
        <v>66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15">
      <c r="A76" s="2" t="s">
        <v>298</v>
      </c>
      <c r="B76" s="2" t="s">
        <v>299</v>
      </c>
      <c r="C76" s="15">
        <v>20000000</v>
      </c>
      <c r="D76" s="7"/>
      <c r="E76" s="2" t="s">
        <v>326</v>
      </c>
      <c r="F76" s="7" t="s">
        <v>66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15">
      <c r="A77" s="2" t="s">
        <v>300</v>
      </c>
      <c r="B77" s="2" t="s">
        <v>299</v>
      </c>
      <c r="C77" s="15">
        <v>35000000</v>
      </c>
      <c r="D77" s="7"/>
      <c r="E77" s="2" t="s">
        <v>326</v>
      </c>
      <c r="F77" s="7" t="s">
        <v>66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15">
      <c r="A78" s="2" t="s">
        <v>301</v>
      </c>
      <c r="B78" s="2" t="s">
        <v>299</v>
      </c>
      <c r="C78" s="15">
        <v>40000000</v>
      </c>
      <c r="D78" s="7"/>
      <c r="E78" s="2" t="s">
        <v>326</v>
      </c>
      <c r="F78" s="7" t="s">
        <v>66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15">
      <c r="A79" s="2" t="s">
        <v>302</v>
      </c>
      <c r="B79" s="2" t="s">
        <v>299</v>
      </c>
      <c r="C79" s="15">
        <v>35000000</v>
      </c>
      <c r="D79" s="7"/>
      <c r="E79" s="2" t="s">
        <v>326</v>
      </c>
      <c r="F79" s="7" t="s">
        <v>66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30">
      <c r="A80" s="2" t="s">
        <v>303</v>
      </c>
      <c r="B80" s="2" t="s">
        <v>275</v>
      </c>
      <c r="C80" s="15">
        <v>63000000</v>
      </c>
      <c r="D80" s="7"/>
      <c r="E80" s="2" t="s">
        <v>326</v>
      </c>
      <c r="F80" s="7" t="s">
        <v>66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5">
      <c r="A81" s="2" t="s">
        <v>304</v>
      </c>
      <c r="B81" s="2" t="s">
        <v>305</v>
      </c>
      <c r="C81" s="15">
        <v>9800000</v>
      </c>
      <c r="D81" s="7"/>
      <c r="E81" s="2" t="s">
        <v>329</v>
      </c>
      <c r="F81" s="7" t="s">
        <v>65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30">
      <c r="A82" s="2" t="s">
        <v>306</v>
      </c>
      <c r="B82" s="2" t="s">
        <v>275</v>
      </c>
      <c r="C82" s="15">
        <v>14500000</v>
      </c>
      <c r="D82" s="7"/>
      <c r="E82" s="2" t="s">
        <v>329</v>
      </c>
      <c r="F82" s="7" t="s">
        <v>65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30">
      <c r="A83" s="2" t="s">
        <v>75</v>
      </c>
      <c r="B83" s="2" t="s">
        <v>275</v>
      </c>
      <c r="C83" s="15">
        <v>64000000</v>
      </c>
      <c r="D83" s="7"/>
      <c r="E83" s="2" t="s">
        <v>329</v>
      </c>
      <c r="F83" s="7" t="s">
        <v>65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30">
      <c r="A84" s="2" t="s">
        <v>202</v>
      </c>
      <c r="B84" s="2" t="s">
        <v>299</v>
      </c>
      <c r="C84" s="15">
        <v>47000000</v>
      </c>
      <c r="D84" s="7"/>
      <c r="E84" s="2" t="s">
        <v>329</v>
      </c>
      <c r="F84" s="7" t="s">
        <v>65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30">
      <c r="A85" s="2" t="s">
        <v>203</v>
      </c>
      <c r="B85" s="2" t="s">
        <v>275</v>
      </c>
      <c r="C85" s="15">
        <v>29100000</v>
      </c>
      <c r="D85" s="7"/>
      <c r="E85" s="2" t="s">
        <v>329</v>
      </c>
      <c r="F85" s="7" t="s">
        <v>65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5">
      <c r="A86" s="2" t="s">
        <v>204</v>
      </c>
      <c r="B86" s="2" t="s">
        <v>205</v>
      </c>
      <c r="C86" s="15">
        <v>47000000</v>
      </c>
      <c r="D86" s="7"/>
      <c r="E86" s="2" t="s">
        <v>329</v>
      </c>
      <c r="F86" s="7" t="s">
        <v>65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30">
      <c r="A87" s="2" t="s">
        <v>84</v>
      </c>
      <c r="B87" s="2" t="s">
        <v>285</v>
      </c>
      <c r="C87" s="15">
        <v>120000000</v>
      </c>
      <c r="D87" s="7"/>
      <c r="E87" s="2" t="s">
        <v>329</v>
      </c>
      <c r="F87" s="7" t="s">
        <v>66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5">
      <c r="A88" s="2" t="s">
        <v>206</v>
      </c>
      <c r="B88" s="2" t="s">
        <v>205</v>
      </c>
      <c r="C88" s="15">
        <v>60000000</v>
      </c>
      <c r="D88" s="7"/>
      <c r="E88" s="2" t="s">
        <v>329</v>
      </c>
      <c r="F88" s="7" t="s">
        <v>66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5">
      <c r="A89" s="2" t="s">
        <v>207</v>
      </c>
      <c r="B89" s="2" t="s">
        <v>275</v>
      </c>
      <c r="C89" s="15">
        <v>22999900</v>
      </c>
      <c r="D89" s="7"/>
      <c r="E89" s="2" t="s">
        <v>329</v>
      </c>
      <c r="F89" s="7" t="s">
        <v>65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15">
      <c r="A90" s="2" t="s">
        <v>11</v>
      </c>
      <c r="B90" s="2" t="s">
        <v>275</v>
      </c>
      <c r="C90" s="15">
        <v>37800000</v>
      </c>
      <c r="D90" s="7"/>
      <c r="E90" s="2" t="s">
        <v>329</v>
      </c>
      <c r="F90" s="7" t="s">
        <v>65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30">
      <c r="A91" s="2" t="s">
        <v>208</v>
      </c>
      <c r="B91" s="2" t="s">
        <v>275</v>
      </c>
      <c r="C91" s="15">
        <v>54000000</v>
      </c>
      <c r="D91" s="7"/>
      <c r="E91" s="2" t="s">
        <v>329</v>
      </c>
      <c r="F91" s="7" t="s">
        <v>66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5">
      <c r="A92" s="2" t="s">
        <v>209</v>
      </c>
      <c r="B92" s="2" t="s">
        <v>210</v>
      </c>
      <c r="C92" s="15">
        <v>40000000</v>
      </c>
      <c r="D92" s="7"/>
      <c r="E92" s="2" t="s">
        <v>329</v>
      </c>
      <c r="F92" s="7" t="s">
        <v>66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5">
      <c r="A93" s="2" t="s">
        <v>211</v>
      </c>
      <c r="B93" s="2" t="s">
        <v>210</v>
      </c>
      <c r="C93" s="15">
        <v>34000000</v>
      </c>
      <c r="D93" s="7"/>
      <c r="E93" s="2" t="s">
        <v>329</v>
      </c>
      <c r="F93" s="7" t="s">
        <v>66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30">
      <c r="A94" s="2" t="s">
        <v>212</v>
      </c>
      <c r="B94" s="2" t="s">
        <v>294</v>
      </c>
      <c r="C94" s="15">
        <v>12000000</v>
      </c>
      <c r="D94" s="7"/>
      <c r="E94" s="2" t="s">
        <v>329</v>
      </c>
      <c r="F94" s="7" t="s">
        <v>66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5">
      <c r="A95" s="2" t="s">
        <v>213</v>
      </c>
      <c r="B95" s="2" t="s">
        <v>299</v>
      </c>
      <c r="C95" s="15">
        <v>40000000</v>
      </c>
      <c r="D95" s="7"/>
      <c r="E95" s="2" t="s">
        <v>329</v>
      </c>
      <c r="F95" s="7" t="s">
        <v>66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5">
      <c r="A96" s="2" t="s">
        <v>214</v>
      </c>
      <c r="B96" s="2" t="s">
        <v>299</v>
      </c>
      <c r="C96" s="15">
        <v>40000000</v>
      </c>
      <c r="D96" s="7"/>
      <c r="E96" s="2" t="s">
        <v>329</v>
      </c>
      <c r="F96" s="7" t="s">
        <v>66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15">
      <c r="A97" s="2" t="s">
        <v>215</v>
      </c>
      <c r="B97" s="2" t="s">
        <v>299</v>
      </c>
      <c r="C97" s="15">
        <v>40000000</v>
      </c>
      <c r="D97" s="7"/>
      <c r="E97" s="2" t="s">
        <v>329</v>
      </c>
      <c r="F97" s="7" t="s">
        <v>66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ht="15">
      <c r="A98" s="2" t="s">
        <v>216</v>
      </c>
      <c r="B98" s="2" t="s">
        <v>299</v>
      </c>
      <c r="C98" s="15">
        <v>40000000</v>
      </c>
      <c r="D98" s="7"/>
      <c r="E98" s="2" t="s">
        <v>329</v>
      </c>
      <c r="F98" s="7" t="s">
        <v>66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ht="30">
      <c r="A99" s="2" t="s">
        <v>93</v>
      </c>
      <c r="B99" s="2" t="s">
        <v>275</v>
      </c>
      <c r="C99" s="15">
        <v>9000000</v>
      </c>
      <c r="D99" s="7"/>
      <c r="E99" s="2" t="s">
        <v>73</v>
      </c>
      <c r="F99" s="7" t="s">
        <v>65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ht="30">
      <c r="A100" s="2" t="s">
        <v>217</v>
      </c>
      <c r="B100" s="2" t="s">
        <v>275</v>
      </c>
      <c r="C100" s="15">
        <v>36000000</v>
      </c>
      <c r="D100" s="7"/>
      <c r="E100" s="2" t="s">
        <v>329</v>
      </c>
      <c r="F100" s="7" t="s">
        <v>66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spans="1:57" ht="15">
      <c r="A101" s="2" t="s">
        <v>74</v>
      </c>
      <c r="B101" s="2" t="s">
        <v>205</v>
      </c>
      <c r="C101" s="15">
        <v>36000000</v>
      </c>
      <c r="D101" s="7"/>
      <c r="E101" s="2" t="s">
        <v>73</v>
      </c>
      <c r="F101" s="7" t="s">
        <v>67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 ht="15">
      <c r="A102" s="2" t="s">
        <v>83</v>
      </c>
      <c r="B102" s="2" t="s">
        <v>275</v>
      </c>
      <c r="C102" s="15">
        <v>37000000</v>
      </c>
      <c r="D102" s="7"/>
      <c r="E102" s="2" t="s">
        <v>329</v>
      </c>
      <c r="F102" s="7" t="s">
        <v>67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1:57" ht="15">
      <c r="A103" s="3" t="s">
        <v>268</v>
      </c>
      <c r="B103" s="3" t="s">
        <v>267</v>
      </c>
      <c r="C103" s="10">
        <v>26500000</v>
      </c>
      <c r="D103" s="10"/>
      <c r="E103" s="3" t="s">
        <v>333</v>
      </c>
      <c r="F103" s="8" t="s">
        <v>65</v>
      </c>
      <c r="G103" s="8"/>
      <c r="H103" s="8"/>
      <c r="I103" s="8"/>
      <c r="J103" s="8"/>
      <c r="K103" s="8"/>
      <c r="L103" s="8"/>
      <c r="M103" s="8"/>
      <c r="N103" s="8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 ht="30">
      <c r="A104" s="2" t="s">
        <v>218</v>
      </c>
      <c r="B104" s="2" t="s">
        <v>275</v>
      </c>
      <c r="C104" s="15">
        <v>15150000</v>
      </c>
      <c r="D104" s="7"/>
      <c r="E104" s="2" t="s">
        <v>333</v>
      </c>
      <c r="F104" s="7" t="s">
        <v>65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7" ht="15">
      <c r="A105" s="2" t="s">
        <v>219</v>
      </c>
      <c r="B105" s="2" t="s">
        <v>205</v>
      </c>
      <c r="C105" s="15">
        <v>60000000</v>
      </c>
      <c r="D105" s="7"/>
      <c r="E105" s="2" t="s">
        <v>333</v>
      </c>
      <c r="F105" s="7" t="s">
        <v>66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1:57" ht="30">
      <c r="A106" s="2" t="s">
        <v>220</v>
      </c>
      <c r="B106" s="2" t="s">
        <v>275</v>
      </c>
      <c r="C106" s="15">
        <v>48000000</v>
      </c>
      <c r="D106" s="7"/>
      <c r="E106" s="2" t="s">
        <v>333</v>
      </c>
      <c r="F106" s="7" t="s">
        <v>65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spans="1:57" ht="30">
      <c r="A107" s="2" t="s">
        <v>221</v>
      </c>
      <c r="B107" s="2" t="s">
        <v>275</v>
      </c>
      <c r="C107" s="15">
        <v>30000000</v>
      </c>
      <c r="D107" s="7"/>
      <c r="E107" s="2" t="s">
        <v>333</v>
      </c>
      <c r="F107" s="7" t="s">
        <v>66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spans="1:57" ht="15">
      <c r="A108" s="2" t="s">
        <v>222</v>
      </c>
      <c r="B108" s="2" t="s">
        <v>205</v>
      </c>
      <c r="C108" s="15">
        <v>100000000</v>
      </c>
      <c r="D108" s="7"/>
      <c r="E108" s="2" t="s">
        <v>333</v>
      </c>
      <c r="F108" s="7" t="s">
        <v>65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spans="1:57" ht="30">
      <c r="A109" s="2" t="s">
        <v>223</v>
      </c>
      <c r="B109" s="2" t="s">
        <v>275</v>
      </c>
      <c r="C109" s="15">
        <v>28000000</v>
      </c>
      <c r="D109" s="7"/>
      <c r="E109" s="2" t="s">
        <v>333</v>
      </c>
      <c r="F109" s="7" t="s">
        <v>66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spans="1:57" ht="15">
      <c r="A110" s="2" t="s">
        <v>224</v>
      </c>
      <c r="B110" s="2" t="s">
        <v>225</v>
      </c>
      <c r="C110" s="15">
        <v>45000000</v>
      </c>
      <c r="D110" s="7"/>
      <c r="E110" s="2" t="s">
        <v>333</v>
      </c>
      <c r="F110" s="7" t="s">
        <v>66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1:57" ht="15">
      <c r="A111" s="2" t="s">
        <v>226</v>
      </c>
      <c r="B111" s="2" t="s">
        <v>225</v>
      </c>
      <c r="C111" s="15">
        <v>40000000</v>
      </c>
      <c r="D111" s="7"/>
      <c r="E111" s="2" t="s">
        <v>333</v>
      </c>
      <c r="F111" s="7" t="s">
        <v>67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1:57" ht="15">
      <c r="A112" s="2" t="s">
        <v>0</v>
      </c>
      <c r="B112" s="2" t="s">
        <v>225</v>
      </c>
      <c r="C112" s="15">
        <v>34000000</v>
      </c>
      <c r="D112" s="7"/>
      <c r="E112" s="2" t="s">
        <v>1</v>
      </c>
      <c r="F112" s="7" t="s">
        <v>66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1:57" ht="15">
      <c r="A113" s="2" t="s">
        <v>2</v>
      </c>
      <c r="B113" s="2" t="s">
        <v>225</v>
      </c>
      <c r="C113" s="15">
        <v>40000000</v>
      </c>
      <c r="D113" s="7"/>
      <c r="E113" s="2" t="s">
        <v>333</v>
      </c>
      <c r="F113" s="7" t="s">
        <v>67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1:57" ht="15">
      <c r="A114" s="2" t="s">
        <v>227</v>
      </c>
      <c r="B114" s="2" t="s">
        <v>205</v>
      </c>
      <c r="C114" s="15">
        <v>94571799</v>
      </c>
      <c r="D114" s="7"/>
      <c r="E114" s="2" t="s">
        <v>333</v>
      </c>
      <c r="F114" s="7" t="s">
        <v>65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1:57" ht="30">
      <c r="A115" s="2" t="s">
        <v>228</v>
      </c>
      <c r="B115" s="2" t="s">
        <v>275</v>
      </c>
      <c r="C115" s="15">
        <v>12000000</v>
      </c>
      <c r="D115" s="7"/>
      <c r="E115" s="2" t="s">
        <v>333</v>
      </c>
      <c r="F115" s="7" t="s">
        <v>66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1:57" ht="30">
      <c r="A116" s="2" t="s">
        <v>229</v>
      </c>
      <c r="B116" s="2" t="s">
        <v>275</v>
      </c>
      <c r="C116" s="15">
        <v>18000000</v>
      </c>
      <c r="D116" s="7"/>
      <c r="E116" s="2" t="s">
        <v>333</v>
      </c>
      <c r="F116" s="7" t="s">
        <v>66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1:57" ht="30">
      <c r="A117" s="2" t="s">
        <v>230</v>
      </c>
      <c r="B117" s="2" t="s">
        <v>275</v>
      </c>
      <c r="C117" s="15">
        <v>10000000</v>
      </c>
      <c r="D117" s="7"/>
      <c r="E117" s="2" t="s">
        <v>333</v>
      </c>
      <c r="F117" s="7" t="s">
        <v>67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spans="1:57" ht="15">
      <c r="A118" s="2" t="s">
        <v>231</v>
      </c>
      <c r="B118" s="2" t="s">
        <v>205</v>
      </c>
      <c r="C118" s="15">
        <v>48000000</v>
      </c>
      <c r="D118" s="7"/>
      <c r="E118" s="2" t="s">
        <v>333</v>
      </c>
      <c r="F118" s="7" t="s">
        <v>65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spans="1:57" ht="45">
      <c r="A119" s="2" t="s">
        <v>232</v>
      </c>
      <c r="B119" s="2" t="s">
        <v>275</v>
      </c>
      <c r="C119" s="15">
        <v>34000000</v>
      </c>
      <c r="D119" s="7"/>
      <c r="E119" s="2" t="s">
        <v>333</v>
      </c>
      <c r="F119" s="7" t="s">
        <v>65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spans="1:57" ht="15">
      <c r="A120" s="2" t="s">
        <v>233</v>
      </c>
      <c r="B120" s="2" t="s">
        <v>205</v>
      </c>
      <c r="C120" s="15">
        <v>28613971</v>
      </c>
      <c r="D120" s="7"/>
      <c r="E120" s="2" t="s">
        <v>333</v>
      </c>
      <c r="F120" s="7" t="s">
        <v>65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spans="1:57" ht="15">
      <c r="A121" s="2" t="s">
        <v>81</v>
      </c>
      <c r="B121" s="2" t="s">
        <v>205</v>
      </c>
      <c r="C121" s="15">
        <v>60000000</v>
      </c>
      <c r="D121" s="7"/>
      <c r="E121" s="2" t="s">
        <v>333</v>
      </c>
      <c r="F121" s="7" t="s">
        <v>66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spans="1:57" ht="30">
      <c r="A122" s="2" t="s">
        <v>234</v>
      </c>
      <c r="B122" s="2" t="s">
        <v>275</v>
      </c>
      <c r="C122" s="15">
        <v>51600000</v>
      </c>
      <c r="D122" s="7"/>
      <c r="E122" s="2" t="s">
        <v>333</v>
      </c>
      <c r="F122" s="7" t="s">
        <v>66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spans="1:57" ht="15">
      <c r="A123" s="2" t="s">
        <v>12</v>
      </c>
      <c r="B123" s="2" t="s">
        <v>271</v>
      </c>
      <c r="C123" s="15">
        <v>35000000</v>
      </c>
      <c r="D123" s="7"/>
      <c r="E123" s="2" t="s">
        <v>333</v>
      </c>
      <c r="F123" s="7" t="s">
        <v>65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spans="1:57" ht="15">
      <c r="A124" s="2" t="s">
        <v>13</v>
      </c>
      <c r="B124" s="2" t="s">
        <v>275</v>
      </c>
      <c r="C124" s="15">
        <v>25200000</v>
      </c>
      <c r="D124" s="7"/>
      <c r="E124" s="2" t="s">
        <v>333</v>
      </c>
      <c r="F124" s="7" t="s">
        <v>65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spans="1:57" ht="30">
      <c r="A125" s="2" t="s">
        <v>235</v>
      </c>
      <c r="B125" s="2" t="s">
        <v>275</v>
      </c>
      <c r="C125" s="15">
        <v>5000000</v>
      </c>
      <c r="D125" s="7"/>
      <c r="E125" s="2" t="s">
        <v>333</v>
      </c>
      <c r="F125" s="7" t="s">
        <v>65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1:57" ht="15">
      <c r="A126" s="2" t="s">
        <v>236</v>
      </c>
      <c r="B126" s="2" t="s">
        <v>299</v>
      </c>
      <c r="C126" s="15">
        <v>40000000</v>
      </c>
      <c r="D126" s="7"/>
      <c r="E126" s="2" t="s">
        <v>333</v>
      </c>
      <c r="F126" s="7" t="s">
        <v>66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1:57" ht="15">
      <c r="A127" s="2" t="s">
        <v>237</v>
      </c>
      <c r="B127" s="2" t="s">
        <v>299</v>
      </c>
      <c r="C127" s="15">
        <v>40000000</v>
      </c>
      <c r="D127" s="7"/>
      <c r="E127" s="2" t="s">
        <v>333</v>
      </c>
      <c r="F127" s="7" t="s">
        <v>66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spans="1:57" ht="30">
      <c r="A128" s="2" t="s">
        <v>238</v>
      </c>
      <c r="B128" s="2" t="s">
        <v>299</v>
      </c>
      <c r="C128" s="15">
        <v>40000000</v>
      </c>
      <c r="D128" s="7"/>
      <c r="E128" s="2" t="s">
        <v>333</v>
      </c>
      <c r="F128" s="7" t="s">
        <v>66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1:57" ht="30">
      <c r="A129" s="2" t="s">
        <v>94</v>
      </c>
      <c r="B129" s="2" t="s">
        <v>275</v>
      </c>
      <c r="C129" s="15">
        <v>31500000</v>
      </c>
      <c r="D129" s="7"/>
      <c r="E129" s="2" t="s">
        <v>333</v>
      </c>
      <c r="F129" s="7" t="s">
        <v>67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1:57" ht="30">
      <c r="A130" s="2" t="s">
        <v>239</v>
      </c>
      <c r="B130" s="2" t="s">
        <v>275</v>
      </c>
      <c r="C130" s="15">
        <v>36000000</v>
      </c>
      <c r="D130" s="7"/>
      <c r="E130" s="2" t="s">
        <v>333</v>
      </c>
      <c r="F130" s="7" t="s">
        <v>67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1:57" ht="30">
      <c r="A131" s="2" t="s">
        <v>240</v>
      </c>
      <c r="B131" s="2" t="s">
        <v>275</v>
      </c>
      <c r="C131" s="15">
        <v>18000000</v>
      </c>
      <c r="D131" s="7"/>
      <c r="E131" s="2" t="s">
        <v>333</v>
      </c>
      <c r="F131" s="7" t="s">
        <v>66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spans="1:57" ht="15">
      <c r="A132" s="2" t="s">
        <v>241</v>
      </c>
      <c r="B132" s="2" t="s">
        <v>275</v>
      </c>
      <c r="C132" s="15">
        <v>18900000</v>
      </c>
      <c r="D132" s="7"/>
      <c r="E132" s="2" t="s">
        <v>336</v>
      </c>
      <c r="F132" s="7" t="s">
        <v>65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spans="1:57" ht="30">
      <c r="A133" s="2" t="s">
        <v>92</v>
      </c>
      <c r="B133" s="2" t="s">
        <v>275</v>
      </c>
      <c r="C133" s="15">
        <v>9000000</v>
      </c>
      <c r="D133" s="7"/>
      <c r="E133" s="2" t="s">
        <v>242</v>
      </c>
      <c r="F133" s="7" t="s">
        <v>65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spans="1:57" ht="30">
      <c r="A134" s="2" t="s">
        <v>91</v>
      </c>
      <c r="B134" s="2" t="s">
        <v>275</v>
      </c>
      <c r="C134" s="15">
        <v>10000000</v>
      </c>
      <c r="D134" s="7"/>
      <c r="E134" s="2" t="s">
        <v>336</v>
      </c>
      <c r="F134" s="7" t="s">
        <v>67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spans="1:57" ht="30">
      <c r="A135" s="2" t="s">
        <v>243</v>
      </c>
      <c r="B135" s="2" t="s">
        <v>275</v>
      </c>
      <c r="C135" s="15">
        <v>20000000</v>
      </c>
      <c r="D135" s="7"/>
      <c r="E135" s="2" t="s">
        <v>336</v>
      </c>
      <c r="F135" s="7" t="s">
        <v>65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spans="1:57" ht="15">
      <c r="A136" s="2" t="s">
        <v>244</v>
      </c>
      <c r="B136" s="2" t="s">
        <v>205</v>
      </c>
      <c r="C136" s="15">
        <v>50000000</v>
      </c>
      <c r="D136" s="7"/>
      <c r="E136" s="2" t="s">
        <v>336</v>
      </c>
      <c r="F136" s="7" t="s">
        <v>65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spans="1:57" ht="15">
      <c r="A137" s="2" t="s">
        <v>245</v>
      </c>
      <c r="B137" s="2" t="s">
        <v>275</v>
      </c>
      <c r="C137" s="15">
        <v>30000000</v>
      </c>
      <c r="D137" s="7"/>
      <c r="E137" s="2" t="s">
        <v>336</v>
      </c>
      <c r="F137" s="7" t="s">
        <v>65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spans="1:57" ht="15">
      <c r="A138" s="2" t="s">
        <v>246</v>
      </c>
      <c r="B138" s="2" t="s">
        <v>299</v>
      </c>
      <c r="C138" s="15">
        <v>36000000</v>
      </c>
      <c r="D138" s="7"/>
      <c r="E138" s="2" t="s">
        <v>336</v>
      </c>
      <c r="F138" s="7" t="s">
        <v>66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spans="1:57" ht="15">
      <c r="A139" s="2" t="s">
        <v>247</v>
      </c>
      <c r="B139" s="2" t="s">
        <v>299</v>
      </c>
      <c r="C139" s="15">
        <v>40000000</v>
      </c>
      <c r="D139" s="7"/>
      <c r="E139" s="2" t="s">
        <v>336</v>
      </c>
      <c r="F139" s="7" t="s">
        <v>66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spans="1:57" ht="30">
      <c r="A140" s="2" t="s">
        <v>292</v>
      </c>
      <c r="B140" s="2" t="s">
        <v>275</v>
      </c>
      <c r="C140" s="15">
        <v>4050000</v>
      </c>
      <c r="D140" s="7"/>
      <c r="E140" s="2" t="s">
        <v>339</v>
      </c>
      <c r="F140" s="7" t="s">
        <v>65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spans="1:57" ht="30">
      <c r="A141" s="2" t="s">
        <v>248</v>
      </c>
      <c r="B141" s="2" t="s">
        <v>249</v>
      </c>
      <c r="C141" s="15">
        <v>12000000</v>
      </c>
      <c r="D141" s="7"/>
      <c r="E141" s="2" t="s">
        <v>339</v>
      </c>
      <c r="F141" s="7" t="s">
        <v>65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spans="1:57" ht="30">
      <c r="A142" s="2" t="s">
        <v>250</v>
      </c>
      <c r="B142" s="2" t="s">
        <v>285</v>
      </c>
      <c r="C142" s="15">
        <v>35000000</v>
      </c>
      <c r="D142" s="7"/>
      <c r="E142" s="2" t="s">
        <v>339</v>
      </c>
      <c r="F142" s="7" t="s">
        <v>65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spans="1:57" ht="15">
      <c r="A143" s="2" t="s">
        <v>251</v>
      </c>
      <c r="B143" s="2" t="s">
        <v>275</v>
      </c>
      <c r="C143" s="15">
        <v>14000000</v>
      </c>
      <c r="D143" s="7"/>
      <c r="E143" s="2" t="s">
        <v>339</v>
      </c>
      <c r="F143" s="7" t="s">
        <v>65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spans="1:57" ht="30">
      <c r="A144" s="2" t="s">
        <v>150</v>
      </c>
      <c r="B144" s="2" t="s">
        <v>275</v>
      </c>
      <c r="C144" s="15">
        <v>15900000</v>
      </c>
      <c r="D144" s="7"/>
      <c r="E144" s="2" t="s">
        <v>339</v>
      </c>
      <c r="F144" s="7" t="s">
        <v>65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spans="1:57" ht="30">
      <c r="A145" s="2" t="s">
        <v>151</v>
      </c>
      <c r="B145" s="2" t="s">
        <v>275</v>
      </c>
      <c r="C145" s="15">
        <v>40000000</v>
      </c>
      <c r="D145" s="7"/>
      <c r="E145" s="2" t="s">
        <v>339</v>
      </c>
      <c r="F145" s="7" t="s">
        <v>65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spans="1:57" ht="15">
      <c r="A146" s="2" t="s">
        <v>298</v>
      </c>
      <c r="B146" s="2" t="s">
        <v>299</v>
      </c>
      <c r="C146" s="15">
        <v>20000000</v>
      </c>
      <c r="D146" s="7"/>
      <c r="E146" s="2" t="s">
        <v>339</v>
      </c>
      <c r="F146" s="7" t="s">
        <v>66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spans="1:57" ht="15">
      <c r="A147" s="3" t="s">
        <v>266</v>
      </c>
      <c r="B147" s="3" t="s">
        <v>267</v>
      </c>
      <c r="C147" s="10">
        <v>420000000</v>
      </c>
      <c r="D147" s="10"/>
      <c r="E147" s="3" t="s">
        <v>342</v>
      </c>
      <c r="F147" s="8" t="s">
        <v>65</v>
      </c>
      <c r="G147" s="8"/>
      <c r="H147" s="8"/>
      <c r="I147" s="8"/>
      <c r="J147" s="8"/>
      <c r="K147" s="8"/>
      <c r="L147" s="8"/>
      <c r="M147" s="8"/>
      <c r="N147" s="8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spans="1:57" ht="15">
      <c r="A148" s="3" t="s">
        <v>35</v>
      </c>
      <c r="B148" s="3" t="s">
        <v>267</v>
      </c>
      <c r="C148" s="10">
        <v>149000000</v>
      </c>
      <c r="D148" s="10"/>
      <c r="E148" s="3" t="s">
        <v>342</v>
      </c>
      <c r="F148" s="8" t="s">
        <v>65</v>
      </c>
      <c r="G148" s="8"/>
      <c r="H148" s="8"/>
      <c r="I148" s="8"/>
      <c r="J148" s="8"/>
      <c r="K148" s="8"/>
      <c r="L148" s="8"/>
      <c r="M148" s="8"/>
      <c r="N148" s="8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spans="1:57" ht="15">
      <c r="A149" s="3" t="s">
        <v>269</v>
      </c>
      <c r="B149" s="3" t="s">
        <v>267</v>
      </c>
      <c r="C149" s="10">
        <v>36400000</v>
      </c>
      <c r="D149" s="10"/>
      <c r="E149" s="3" t="s">
        <v>342</v>
      </c>
      <c r="F149" s="8" t="s">
        <v>65</v>
      </c>
      <c r="G149" s="8"/>
      <c r="H149" s="8"/>
      <c r="I149" s="8"/>
      <c r="J149" s="8"/>
      <c r="K149" s="8"/>
      <c r="L149" s="8"/>
      <c r="M149" s="8"/>
      <c r="N149" s="8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spans="1:57" ht="15">
      <c r="A150" s="3" t="s">
        <v>270</v>
      </c>
      <c r="B150" s="3" t="s">
        <v>271</v>
      </c>
      <c r="C150" s="10">
        <v>32100000</v>
      </c>
      <c r="D150" s="10"/>
      <c r="E150" s="3" t="s">
        <v>342</v>
      </c>
      <c r="F150" s="8" t="s">
        <v>65</v>
      </c>
      <c r="G150" s="8"/>
      <c r="H150" s="8"/>
      <c r="I150" s="8"/>
      <c r="J150" s="8"/>
      <c r="K150" s="8"/>
      <c r="L150" s="8"/>
      <c r="M150" s="8"/>
      <c r="N150" s="8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spans="1:57" ht="15">
      <c r="A151" s="3" t="s">
        <v>272</v>
      </c>
      <c r="B151" s="3" t="s">
        <v>271</v>
      </c>
      <c r="C151" s="10">
        <v>27100000</v>
      </c>
      <c r="D151" s="10"/>
      <c r="E151" s="3" t="s">
        <v>342</v>
      </c>
      <c r="F151" s="8" t="s">
        <v>65</v>
      </c>
      <c r="G151" s="8"/>
      <c r="H151" s="8"/>
      <c r="I151" s="8"/>
      <c r="J151" s="8"/>
      <c r="K151" s="8"/>
      <c r="L151" s="8"/>
      <c r="M151" s="8"/>
      <c r="N151" s="8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1:57" ht="15">
      <c r="A152" s="3" t="s">
        <v>273</v>
      </c>
      <c r="B152" s="3" t="s">
        <v>271</v>
      </c>
      <c r="C152" s="10">
        <v>22000000</v>
      </c>
      <c r="D152" s="10"/>
      <c r="E152" s="3" t="s">
        <v>342</v>
      </c>
      <c r="F152" s="8" t="s">
        <v>65</v>
      </c>
      <c r="G152" s="8"/>
      <c r="H152" s="8"/>
      <c r="I152" s="8"/>
      <c r="J152" s="8"/>
      <c r="K152" s="8"/>
      <c r="L152" s="8"/>
      <c r="M152" s="8"/>
      <c r="N152" s="8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spans="1:57" ht="15">
      <c r="A153" s="2" t="s">
        <v>4</v>
      </c>
      <c r="B153" s="2" t="s">
        <v>271</v>
      </c>
      <c r="C153" s="15">
        <v>5200000</v>
      </c>
      <c r="D153" s="7"/>
      <c r="E153" s="2" t="s">
        <v>342</v>
      </c>
      <c r="F153" s="7" t="s">
        <v>65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1:57" ht="15">
      <c r="A154" s="2" t="s">
        <v>5</v>
      </c>
      <c r="B154" s="2" t="s">
        <v>271</v>
      </c>
      <c r="C154" s="15">
        <v>2175000</v>
      </c>
      <c r="D154" s="7"/>
      <c r="E154" s="2" t="s">
        <v>342</v>
      </c>
      <c r="F154" s="7" t="s">
        <v>65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spans="1:57" ht="30">
      <c r="A155" s="2" t="s">
        <v>6</v>
      </c>
      <c r="B155" s="2" t="s">
        <v>271</v>
      </c>
      <c r="C155" s="15">
        <v>17700000</v>
      </c>
      <c r="D155" s="7"/>
      <c r="E155" s="2" t="s">
        <v>342</v>
      </c>
      <c r="F155" s="7" t="s">
        <v>65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1:57" ht="30">
      <c r="A156" s="2" t="s">
        <v>7</v>
      </c>
      <c r="B156" s="2" t="s">
        <v>271</v>
      </c>
      <c r="C156" s="15">
        <v>45000000</v>
      </c>
      <c r="D156" s="7"/>
      <c r="E156" s="2" t="s">
        <v>342</v>
      </c>
      <c r="F156" s="7" t="s">
        <v>65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spans="1:57" ht="30">
      <c r="A157" s="2" t="s">
        <v>152</v>
      </c>
      <c r="B157" s="2" t="s">
        <v>275</v>
      </c>
      <c r="C157" s="15">
        <v>21000000</v>
      </c>
      <c r="D157" s="7"/>
      <c r="E157" s="2" t="s">
        <v>342</v>
      </c>
      <c r="F157" s="7" t="s">
        <v>65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spans="1:57" ht="30">
      <c r="A158" s="2" t="s">
        <v>20</v>
      </c>
      <c r="B158" s="2" t="s">
        <v>275</v>
      </c>
      <c r="C158" s="15">
        <v>37000000</v>
      </c>
      <c r="D158" s="7"/>
      <c r="E158" s="2" t="s">
        <v>342</v>
      </c>
      <c r="F158" s="7" t="s">
        <v>65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spans="1:57" ht="15">
      <c r="A159" s="2" t="s">
        <v>153</v>
      </c>
      <c r="B159" s="2" t="s">
        <v>267</v>
      </c>
      <c r="C159" s="15">
        <v>20000000</v>
      </c>
      <c r="D159" s="7"/>
      <c r="E159" s="2" t="s">
        <v>342</v>
      </c>
      <c r="F159" s="7" t="s">
        <v>65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spans="1:57" ht="45">
      <c r="A160" s="2" t="s">
        <v>154</v>
      </c>
      <c r="B160" s="2" t="s">
        <v>155</v>
      </c>
      <c r="C160" s="15">
        <v>160000000</v>
      </c>
      <c r="D160" s="7"/>
      <c r="E160" s="2" t="s">
        <v>342</v>
      </c>
      <c r="F160" s="7" t="s">
        <v>65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spans="1:57" ht="30">
      <c r="A161" s="2" t="s">
        <v>156</v>
      </c>
      <c r="B161" s="2" t="s">
        <v>275</v>
      </c>
      <c r="C161" s="15">
        <v>46000000</v>
      </c>
      <c r="D161" s="7"/>
      <c r="E161" s="2" t="s">
        <v>342</v>
      </c>
      <c r="F161" s="7" t="s">
        <v>65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spans="1:57" ht="30">
      <c r="A162" s="2" t="s">
        <v>55</v>
      </c>
      <c r="B162" s="2" t="s">
        <v>285</v>
      </c>
      <c r="C162" s="15">
        <v>36000000</v>
      </c>
      <c r="D162" s="7"/>
      <c r="E162" s="2" t="s">
        <v>342</v>
      </c>
      <c r="F162" s="7" t="s">
        <v>65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spans="1:57" ht="15">
      <c r="A163" s="2" t="s">
        <v>54</v>
      </c>
      <c r="B163" s="2" t="s">
        <v>157</v>
      </c>
      <c r="C163" s="15">
        <v>50000000</v>
      </c>
      <c r="D163" s="7"/>
      <c r="E163" s="2" t="s">
        <v>342</v>
      </c>
      <c r="F163" s="7" t="s">
        <v>66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spans="1:57" ht="15">
      <c r="A164" s="2" t="s">
        <v>53</v>
      </c>
      <c r="B164" s="2" t="s">
        <v>157</v>
      </c>
      <c r="C164" s="15">
        <v>44000000</v>
      </c>
      <c r="D164" s="7"/>
      <c r="E164" s="2" t="s">
        <v>342</v>
      </c>
      <c r="F164" s="7" t="s">
        <v>65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spans="1:57" ht="15">
      <c r="A165" s="2" t="s">
        <v>58</v>
      </c>
      <c r="B165" s="2" t="s">
        <v>285</v>
      </c>
      <c r="C165" s="15">
        <v>54000000</v>
      </c>
      <c r="D165" s="7"/>
      <c r="E165" s="2" t="s">
        <v>342</v>
      </c>
      <c r="F165" s="7" t="s">
        <v>66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spans="1:57" ht="15">
      <c r="A166" s="2" t="s">
        <v>57</v>
      </c>
      <c r="B166" s="2" t="s">
        <v>157</v>
      </c>
      <c r="C166" s="15">
        <v>100000000</v>
      </c>
      <c r="D166" s="7"/>
      <c r="E166" s="2" t="s">
        <v>342</v>
      </c>
      <c r="F166" s="7" t="s">
        <v>65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spans="1:57" ht="30">
      <c r="A167" s="2" t="s">
        <v>85</v>
      </c>
      <c r="B167" s="2" t="s">
        <v>158</v>
      </c>
      <c r="C167" s="15">
        <v>36000000</v>
      </c>
      <c r="D167" s="7"/>
      <c r="E167" s="2" t="s">
        <v>342</v>
      </c>
      <c r="F167" s="7" t="s">
        <v>66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1:57" ht="15">
      <c r="A168" s="2" t="s">
        <v>56</v>
      </c>
      <c r="B168" s="2" t="s">
        <v>157</v>
      </c>
      <c r="C168" s="15">
        <v>44000000</v>
      </c>
      <c r="D168" s="7"/>
      <c r="E168" s="2" t="s">
        <v>342</v>
      </c>
      <c r="F168" s="7" t="s">
        <v>66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1:57" ht="30">
      <c r="A169" s="2" t="s">
        <v>159</v>
      </c>
      <c r="B169" s="2" t="s">
        <v>275</v>
      </c>
      <c r="C169" s="15">
        <v>14000000</v>
      </c>
      <c r="D169" s="7"/>
      <c r="E169" s="2" t="s">
        <v>342</v>
      </c>
      <c r="F169" s="7" t="s">
        <v>65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1:57" ht="15">
      <c r="A170" s="2" t="s">
        <v>21</v>
      </c>
      <c r="B170" s="2" t="s">
        <v>22</v>
      </c>
      <c r="C170" s="15">
        <v>50000000</v>
      </c>
      <c r="D170" s="7"/>
      <c r="E170" s="2" t="s">
        <v>342</v>
      </c>
      <c r="F170" s="7" t="s">
        <v>66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spans="1:57" ht="30">
      <c r="A171" s="2" t="s">
        <v>14</v>
      </c>
      <c r="B171" s="2" t="s">
        <v>275</v>
      </c>
      <c r="C171" s="15">
        <v>18900000</v>
      </c>
      <c r="D171" s="7"/>
      <c r="E171" s="2" t="s">
        <v>342</v>
      </c>
      <c r="F171" s="7" t="s">
        <v>65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spans="1:57" ht="15">
      <c r="A172" s="2" t="s">
        <v>59</v>
      </c>
      <c r="B172" s="2" t="s">
        <v>299</v>
      </c>
      <c r="C172" s="15">
        <v>40000000</v>
      </c>
      <c r="D172" s="7"/>
      <c r="E172" s="2" t="s">
        <v>342</v>
      </c>
      <c r="F172" s="7" t="s">
        <v>66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spans="1:57" ht="15">
      <c r="A173" s="2" t="s">
        <v>160</v>
      </c>
      <c r="B173" s="2" t="s">
        <v>275</v>
      </c>
      <c r="C173" s="15">
        <v>60250000</v>
      </c>
      <c r="D173" s="7"/>
      <c r="E173" s="2" t="s">
        <v>342</v>
      </c>
      <c r="F173" s="7" t="s">
        <v>65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1:57" ht="15">
      <c r="A174" s="2" t="s">
        <v>82</v>
      </c>
      <c r="B174" s="2" t="s">
        <v>267</v>
      </c>
      <c r="C174" s="15">
        <v>11800000</v>
      </c>
      <c r="D174" s="7"/>
      <c r="E174" s="2" t="s">
        <v>342</v>
      </c>
      <c r="F174" s="7" t="s">
        <v>65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spans="1:57" ht="30">
      <c r="A175" s="2" t="s">
        <v>68</v>
      </c>
      <c r="B175" s="2" t="s">
        <v>275</v>
      </c>
      <c r="C175" s="15">
        <v>55000000</v>
      </c>
      <c r="D175" s="7"/>
      <c r="E175" s="2" t="s">
        <v>342</v>
      </c>
      <c r="F175" s="7" t="s">
        <v>66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spans="1:57" ht="30">
      <c r="A176" s="2" t="s">
        <v>161</v>
      </c>
      <c r="B176" s="2" t="s">
        <v>275</v>
      </c>
      <c r="C176" s="15">
        <v>33000000</v>
      </c>
      <c r="D176" s="7"/>
      <c r="E176" s="2" t="s">
        <v>342</v>
      </c>
      <c r="F176" s="7" t="s">
        <v>65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spans="1:57" ht="15">
      <c r="A177" s="2" t="s">
        <v>70</v>
      </c>
      <c r="B177" s="2" t="s">
        <v>275</v>
      </c>
      <c r="C177" s="15">
        <v>32000000</v>
      </c>
      <c r="D177" s="7"/>
      <c r="E177" s="2" t="s">
        <v>162</v>
      </c>
      <c r="F177" s="7" t="s">
        <v>66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spans="1:57" ht="15">
      <c r="A178" s="2" t="s">
        <v>163</v>
      </c>
      <c r="B178" s="2" t="s">
        <v>299</v>
      </c>
      <c r="C178" s="15">
        <v>20000000</v>
      </c>
      <c r="D178" s="7"/>
      <c r="E178" s="2" t="s">
        <v>342</v>
      </c>
      <c r="F178" s="7" t="s">
        <v>66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spans="1:57" ht="15">
      <c r="A179" s="2" t="s">
        <v>197</v>
      </c>
      <c r="B179" s="2" t="s">
        <v>299</v>
      </c>
      <c r="C179" s="15">
        <v>20000000</v>
      </c>
      <c r="D179" s="7"/>
      <c r="E179" s="2" t="s">
        <v>342</v>
      </c>
      <c r="F179" s="7" t="s">
        <v>66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1:57" ht="15">
      <c r="A180" s="2" t="s">
        <v>198</v>
      </c>
      <c r="B180" s="2" t="s">
        <v>299</v>
      </c>
      <c r="C180" s="15">
        <v>20000000</v>
      </c>
      <c r="D180" s="7"/>
      <c r="E180" s="2" t="s">
        <v>342</v>
      </c>
      <c r="F180" s="7" t="s">
        <v>66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spans="1:57" ht="15">
      <c r="A181" s="2" t="s">
        <v>71</v>
      </c>
      <c r="B181" s="2" t="s">
        <v>299</v>
      </c>
      <c r="C181" s="15">
        <v>20000000</v>
      </c>
      <c r="D181" s="7"/>
      <c r="E181" s="2" t="s">
        <v>342</v>
      </c>
      <c r="F181" s="7" t="s">
        <v>66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spans="1:57" ht="15">
      <c r="A182" s="2" t="s">
        <v>72</v>
      </c>
      <c r="B182" s="2" t="s">
        <v>299</v>
      </c>
      <c r="C182" s="15">
        <v>20000000</v>
      </c>
      <c r="D182" s="7"/>
      <c r="E182" s="2" t="s">
        <v>342</v>
      </c>
      <c r="F182" s="7" t="s">
        <v>66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spans="1:57" ht="30">
      <c r="A183" s="2" t="s">
        <v>90</v>
      </c>
      <c r="B183" s="2" t="s">
        <v>275</v>
      </c>
      <c r="C183" s="15">
        <v>49500000</v>
      </c>
      <c r="D183" s="7"/>
      <c r="E183" s="2" t="s">
        <v>342</v>
      </c>
      <c r="F183" s="7" t="s">
        <v>67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spans="1:57" ht="30">
      <c r="A184" s="2" t="s">
        <v>52</v>
      </c>
      <c r="B184" s="2" t="s">
        <v>275</v>
      </c>
      <c r="C184" s="15">
        <v>6000000</v>
      </c>
      <c r="D184" s="7"/>
      <c r="E184" s="2" t="s">
        <v>342</v>
      </c>
      <c r="F184" s="7" t="s">
        <v>66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spans="1:57" ht="15">
      <c r="A185" s="2" t="s">
        <v>164</v>
      </c>
      <c r="B185" s="2" t="s">
        <v>275</v>
      </c>
      <c r="C185" s="15">
        <v>6000000</v>
      </c>
      <c r="D185" s="7"/>
      <c r="E185" s="2" t="s">
        <v>342</v>
      </c>
      <c r="F185" s="7" t="s">
        <v>66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spans="1:57" ht="15">
      <c r="A186" s="2" t="s">
        <v>165</v>
      </c>
      <c r="B186" s="2" t="s">
        <v>205</v>
      </c>
      <c r="C186" s="15">
        <v>40000000</v>
      </c>
      <c r="D186" s="7"/>
      <c r="E186" s="2" t="s">
        <v>342</v>
      </c>
      <c r="F186" s="7" t="s">
        <v>66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spans="1:57" ht="15">
      <c r="A187" s="2" t="s">
        <v>166</v>
      </c>
      <c r="B187" s="2" t="s">
        <v>299</v>
      </c>
      <c r="C187" s="15">
        <v>40000000</v>
      </c>
      <c r="D187" s="7"/>
      <c r="E187" s="2" t="s">
        <v>342</v>
      </c>
      <c r="F187" s="7" t="s">
        <v>67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spans="1:57" ht="15">
      <c r="A188" s="2" t="s">
        <v>88</v>
      </c>
      <c r="B188" s="2" t="s">
        <v>305</v>
      </c>
      <c r="C188" s="15">
        <v>2000000</v>
      </c>
      <c r="D188" s="7"/>
      <c r="E188" s="2" t="s">
        <v>342</v>
      </c>
      <c r="F188" s="7" t="s">
        <v>67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spans="1:57" ht="30">
      <c r="A189" s="2" t="s">
        <v>60</v>
      </c>
      <c r="B189" s="2" t="s">
        <v>285</v>
      </c>
      <c r="C189" s="15">
        <v>12000000</v>
      </c>
      <c r="D189" s="7"/>
      <c r="E189" s="2" t="s">
        <v>342</v>
      </c>
      <c r="F189" s="7" t="s">
        <v>67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spans="1:57" ht="15">
      <c r="A190" s="2" t="s">
        <v>95</v>
      </c>
      <c r="B190" s="2" t="s">
        <v>297</v>
      </c>
      <c r="C190" s="15">
        <v>40000000</v>
      </c>
      <c r="D190" s="7"/>
      <c r="E190" s="2" t="s">
        <v>342</v>
      </c>
      <c r="F190" s="7" t="s">
        <v>67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spans="1:57" ht="30">
      <c r="A191" s="2" t="s">
        <v>61</v>
      </c>
      <c r="B191" s="2" t="s">
        <v>297</v>
      </c>
      <c r="C191" s="15">
        <v>40000000</v>
      </c>
      <c r="D191" s="7"/>
      <c r="E191" s="2" t="s">
        <v>342</v>
      </c>
      <c r="F191" s="7" t="s">
        <v>66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1:57" ht="30">
      <c r="A192" s="2" t="s">
        <v>167</v>
      </c>
      <c r="B192" s="2" t="s">
        <v>275</v>
      </c>
      <c r="C192" s="15">
        <v>14000000</v>
      </c>
      <c r="D192" s="7"/>
      <c r="E192" s="2" t="s">
        <v>342</v>
      </c>
      <c r="F192" s="7" t="s">
        <v>67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spans="1:57" ht="30">
      <c r="A193" s="2" t="s">
        <v>168</v>
      </c>
      <c r="B193" s="2" t="s">
        <v>275</v>
      </c>
      <c r="C193" s="15">
        <v>12000000</v>
      </c>
      <c r="D193" s="7"/>
      <c r="E193" s="2" t="s">
        <v>342</v>
      </c>
      <c r="F193" s="7" t="s">
        <v>67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spans="1:57" ht="30">
      <c r="A194" s="2" t="s">
        <v>169</v>
      </c>
      <c r="B194" s="2" t="s">
        <v>275</v>
      </c>
      <c r="C194" s="15">
        <v>4000000</v>
      </c>
      <c r="D194" s="7"/>
      <c r="E194" s="2" t="s">
        <v>342</v>
      </c>
      <c r="F194" s="7" t="s">
        <v>67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spans="1:57" ht="45">
      <c r="A195" s="2" t="s">
        <v>89</v>
      </c>
      <c r="B195" s="2" t="s">
        <v>285</v>
      </c>
      <c r="C195" s="15">
        <v>12000000</v>
      </c>
      <c r="D195" s="7"/>
      <c r="E195" s="2" t="s">
        <v>342</v>
      </c>
      <c r="F195" s="7" t="s">
        <v>67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spans="1:57" ht="15">
      <c r="A196" s="2" t="s">
        <v>96</v>
      </c>
      <c r="B196" s="2" t="s">
        <v>297</v>
      </c>
      <c r="C196" s="15">
        <v>34000000</v>
      </c>
      <c r="D196" s="7"/>
      <c r="E196" s="2" t="s">
        <v>342</v>
      </c>
      <c r="F196" s="7" t="s">
        <v>67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spans="1:57" ht="15">
      <c r="A197" s="2" t="s">
        <v>62</v>
      </c>
      <c r="B197" s="2" t="s">
        <v>299</v>
      </c>
      <c r="C197" s="15">
        <v>40000000</v>
      </c>
      <c r="D197" s="7"/>
      <c r="E197" s="2" t="s">
        <v>342</v>
      </c>
      <c r="F197" s="7" t="s">
        <v>67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spans="1:57" ht="15">
      <c r="A198" s="2" t="s">
        <v>97</v>
      </c>
      <c r="B198" s="2" t="s">
        <v>299</v>
      </c>
      <c r="C198" s="15">
        <v>40000000</v>
      </c>
      <c r="D198" s="7"/>
      <c r="E198" s="2" t="s">
        <v>342</v>
      </c>
      <c r="F198" s="7" t="s">
        <v>67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spans="1:57" ht="15">
      <c r="A199" s="2" t="s">
        <v>170</v>
      </c>
      <c r="B199" s="2" t="s">
        <v>299</v>
      </c>
      <c r="C199" s="15">
        <v>50000000</v>
      </c>
      <c r="D199" s="7"/>
      <c r="E199" s="2" t="s">
        <v>342</v>
      </c>
      <c r="F199" s="7" t="s">
        <v>67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1:57" ht="15">
      <c r="A200" s="2" t="s">
        <v>3</v>
      </c>
      <c r="B200" s="2" t="s">
        <v>275</v>
      </c>
      <c r="C200" s="15">
        <v>37800000</v>
      </c>
      <c r="D200" s="7"/>
      <c r="E200" s="2" t="s">
        <v>342</v>
      </c>
      <c r="F200" s="7" t="s">
        <v>65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spans="1:57" ht="30">
      <c r="A201" s="2" t="s">
        <v>171</v>
      </c>
      <c r="B201" s="2" t="s">
        <v>275</v>
      </c>
      <c r="C201" s="15">
        <v>14000000</v>
      </c>
      <c r="D201" s="7"/>
      <c r="E201" s="2" t="s">
        <v>328</v>
      </c>
      <c r="F201" s="7" t="s">
        <v>65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spans="1:57" ht="30">
      <c r="A202" s="2" t="s">
        <v>172</v>
      </c>
      <c r="B202" s="2" t="s">
        <v>275</v>
      </c>
      <c r="C202" s="15">
        <v>14000000</v>
      </c>
      <c r="D202" s="7"/>
      <c r="E202" s="2" t="s">
        <v>328</v>
      </c>
      <c r="F202" s="7" t="s">
        <v>65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spans="1:57" ht="15">
      <c r="A203" s="2" t="s">
        <v>173</v>
      </c>
      <c r="B203" s="2" t="s">
        <v>275</v>
      </c>
      <c r="C203" s="15">
        <v>8000000</v>
      </c>
      <c r="D203" s="7"/>
      <c r="E203" s="2" t="s">
        <v>328</v>
      </c>
      <c r="F203" s="7" t="s">
        <v>65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spans="1:57" ht="15">
      <c r="A204" s="2" t="s">
        <v>174</v>
      </c>
      <c r="B204" s="2" t="s">
        <v>299</v>
      </c>
      <c r="C204" s="15">
        <v>33300000</v>
      </c>
      <c r="D204" s="7"/>
      <c r="E204" s="2" t="s">
        <v>328</v>
      </c>
      <c r="F204" s="7" t="s">
        <v>65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spans="1:57" ht="30">
      <c r="A205" s="2" t="s">
        <v>175</v>
      </c>
      <c r="B205" s="2" t="s">
        <v>275</v>
      </c>
      <c r="C205" s="15">
        <v>11600000</v>
      </c>
      <c r="D205" s="7"/>
      <c r="E205" s="2" t="s">
        <v>328</v>
      </c>
      <c r="F205" s="7" t="s">
        <v>65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spans="1:57" ht="30">
      <c r="A206" s="2" t="s">
        <v>15</v>
      </c>
      <c r="B206" s="2" t="s">
        <v>275</v>
      </c>
      <c r="C206" s="15">
        <v>40000000</v>
      </c>
      <c r="D206" s="7"/>
      <c r="E206" s="2" t="s">
        <v>328</v>
      </c>
      <c r="F206" s="7" t="s">
        <v>65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spans="1:57" ht="30">
      <c r="A207" s="2" t="s">
        <v>16</v>
      </c>
      <c r="B207" s="2" t="s">
        <v>275</v>
      </c>
      <c r="C207" s="15">
        <v>25000000</v>
      </c>
      <c r="D207" s="7"/>
      <c r="E207" s="2" t="s">
        <v>328</v>
      </c>
      <c r="F207" s="7" t="s">
        <v>65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spans="1:57" ht="30">
      <c r="A208" s="2" t="s">
        <v>176</v>
      </c>
      <c r="B208" s="2" t="s">
        <v>275</v>
      </c>
      <c r="C208" s="15">
        <v>8000000</v>
      </c>
      <c r="D208" s="7"/>
      <c r="E208" s="2" t="s">
        <v>328</v>
      </c>
      <c r="F208" s="7" t="s">
        <v>65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spans="1:57" ht="15">
      <c r="A209" s="2" t="s">
        <v>177</v>
      </c>
      <c r="B209" s="2" t="s">
        <v>275</v>
      </c>
      <c r="C209" s="15">
        <v>4100000</v>
      </c>
      <c r="D209" s="7"/>
      <c r="E209" s="2" t="s">
        <v>328</v>
      </c>
      <c r="F209" s="7" t="s">
        <v>65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spans="1:57" ht="15">
      <c r="A210" s="2" t="s">
        <v>178</v>
      </c>
      <c r="B210" s="2" t="s">
        <v>275</v>
      </c>
      <c r="C210" s="15">
        <v>38400000</v>
      </c>
      <c r="D210" s="7"/>
      <c r="E210" s="2" t="s">
        <v>328</v>
      </c>
      <c r="F210" s="7" t="s">
        <v>65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spans="1:57" ht="30">
      <c r="A211" s="2" t="s">
        <v>86</v>
      </c>
      <c r="B211" s="2" t="s">
        <v>275</v>
      </c>
      <c r="C211" s="15">
        <v>48000000</v>
      </c>
      <c r="D211" s="7"/>
      <c r="E211" s="2" t="s">
        <v>328</v>
      </c>
      <c r="F211" s="7" t="s">
        <v>67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spans="1:57" ht="30">
      <c r="A212" s="2" t="s">
        <v>179</v>
      </c>
      <c r="B212" s="2" t="s">
        <v>275</v>
      </c>
      <c r="C212" s="15">
        <v>34000000</v>
      </c>
      <c r="D212" s="7"/>
      <c r="E212" s="2" t="s">
        <v>328</v>
      </c>
      <c r="F212" s="7" t="s">
        <v>65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spans="1:57" ht="15">
      <c r="A213" s="2" t="s">
        <v>180</v>
      </c>
      <c r="B213" s="2" t="s">
        <v>299</v>
      </c>
      <c r="C213" s="15">
        <v>23000000</v>
      </c>
      <c r="D213" s="7"/>
      <c r="E213" s="2" t="s">
        <v>328</v>
      </c>
      <c r="F213" s="7" t="s">
        <v>65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 spans="1:57" ht="15">
      <c r="A214" s="2" t="s">
        <v>181</v>
      </c>
      <c r="B214" s="2" t="s">
        <v>299</v>
      </c>
      <c r="C214" s="15">
        <v>61900000</v>
      </c>
      <c r="D214" s="7"/>
      <c r="E214" s="2" t="s">
        <v>328</v>
      </c>
      <c r="F214" s="7" t="s">
        <v>65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 spans="1:57" ht="15">
      <c r="A215" s="2" t="s">
        <v>182</v>
      </c>
      <c r="B215" s="2" t="s">
        <v>299</v>
      </c>
      <c r="C215" s="15">
        <v>51000000</v>
      </c>
      <c r="D215" s="7"/>
      <c r="E215" s="2" t="s">
        <v>328</v>
      </c>
      <c r="F215" s="7" t="s">
        <v>65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spans="1:57" ht="15">
      <c r="A216" s="2" t="s">
        <v>183</v>
      </c>
      <c r="B216" s="2" t="s">
        <v>271</v>
      </c>
      <c r="C216" s="15">
        <v>10000000</v>
      </c>
      <c r="D216" s="7"/>
      <c r="E216" s="2" t="s">
        <v>328</v>
      </c>
      <c r="F216" s="7" t="s">
        <v>65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7" spans="1:57" ht="30">
      <c r="A217" s="2" t="s">
        <v>184</v>
      </c>
      <c r="B217" s="2" t="s">
        <v>275</v>
      </c>
      <c r="C217" s="15">
        <v>48000000</v>
      </c>
      <c r="D217" s="7"/>
      <c r="E217" s="2" t="s">
        <v>328</v>
      </c>
      <c r="F217" s="7" t="s">
        <v>67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 spans="1:57" ht="15">
      <c r="A218" s="2" t="s">
        <v>185</v>
      </c>
      <c r="B218" s="2" t="s">
        <v>186</v>
      </c>
      <c r="C218" s="15">
        <v>60000000</v>
      </c>
      <c r="D218" s="7"/>
      <c r="E218" s="2" t="s">
        <v>328</v>
      </c>
      <c r="F218" s="7" t="s">
        <v>65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</row>
    <row r="219" spans="1:57" ht="30">
      <c r="A219" s="2" t="s">
        <v>187</v>
      </c>
      <c r="B219" s="2" t="s">
        <v>275</v>
      </c>
      <c r="C219" s="15">
        <v>10400000</v>
      </c>
      <c r="D219" s="7"/>
      <c r="E219" s="2" t="s">
        <v>328</v>
      </c>
      <c r="F219" s="7" t="s">
        <v>65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 spans="1:57" ht="15">
      <c r="A220" s="2" t="s">
        <v>188</v>
      </c>
      <c r="B220" s="2" t="s">
        <v>285</v>
      </c>
      <c r="C220" s="15">
        <v>19900000</v>
      </c>
      <c r="D220" s="7"/>
      <c r="E220" s="2" t="s">
        <v>328</v>
      </c>
      <c r="F220" s="7" t="s">
        <v>65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</row>
    <row r="221" spans="1:57" ht="15">
      <c r="A221" s="2" t="s">
        <v>189</v>
      </c>
      <c r="B221" s="2" t="s">
        <v>190</v>
      </c>
      <c r="C221" s="15">
        <v>10600000</v>
      </c>
      <c r="D221" s="7"/>
      <c r="E221" s="2" t="s">
        <v>328</v>
      </c>
      <c r="F221" s="7" t="s">
        <v>65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 spans="1:57" ht="15">
      <c r="A222" s="2" t="s">
        <v>191</v>
      </c>
      <c r="B222" s="2" t="s">
        <v>285</v>
      </c>
      <c r="C222" s="15">
        <v>39300000</v>
      </c>
      <c r="D222" s="7"/>
      <c r="E222" s="2" t="s">
        <v>328</v>
      </c>
      <c r="F222" s="7" t="s">
        <v>65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</row>
    <row r="223" spans="1:57" ht="15">
      <c r="A223" s="2" t="s">
        <v>192</v>
      </c>
      <c r="B223" s="2" t="s">
        <v>299</v>
      </c>
      <c r="C223" s="15">
        <v>50000000</v>
      </c>
      <c r="D223" s="7"/>
      <c r="E223" s="2" t="s">
        <v>328</v>
      </c>
      <c r="F223" s="7" t="s">
        <v>67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 spans="1:57" ht="15">
      <c r="A224" s="2" t="s">
        <v>193</v>
      </c>
      <c r="B224" s="2" t="s">
        <v>186</v>
      </c>
      <c r="C224" s="15">
        <v>60000000</v>
      </c>
      <c r="D224" s="7"/>
      <c r="E224" s="2" t="s">
        <v>328</v>
      </c>
      <c r="F224" s="7" t="s">
        <v>67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 spans="1:57" ht="15">
      <c r="A225" s="2" t="s">
        <v>194</v>
      </c>
      <c r="B225" s="2" t="s">
        <v>299</v>
      </c>
      <c r="C225" s="15">
        <v>50000000</v>
      </c>
      <c r="D225" s="7"/>
      <c r="E225" s="2" t="s">
        <v>328</v>
      </c>
      <c r="F225" s="7" t="s">
        <v>67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 spans="1:57" ht="15">
      <c r="A226" s="2" t="s">
        <v>76</v>
      </c>
      <c r="B226" s="2" t="s">
        <v>275</v>
      </c>
      <c r="C226" s="15">
        <v>40000000</v>
      </c>
      <c r="D226" s="7"/>
      <c r="E226" s="2" t="s">
        <v>328</v>
      </c>
      <c r="F226" s="7" t="s">
        <v>67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</row>
    <row r="227" spans="1:57" ht="30">
      <c r="A227" s="2" t="s">
        <v>195</v>
      </c>
      <c r="B227" s="2" t="s">
        <v>281</v>
      </c>
      <c r="C227" s="15">
        <v>150000000</v>
      </c>
      <c r="D227" s="7"/>
      <c r="E227" s="2" t="s">
        <v>328</v>
      </c>
      <c r="F227" s="7" t="s">
        <v>67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 spans="1:57" ht="15">
      <c r="A228" s="2" t="s">
        <v>196</v>
      </c>
      <c r="B228" s="2" t="s">
        <v>285</v>
      </c>
      <c r="C228" s="15">
        <v>295000000</v>
      </c>
      <c r="D228" s="7"/>
      <c r="E228" s="2" t="s">
        <v>328</v>
      </c>
      <c r="F228" s="7" t="s">
        <v>65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</row>
    <row r="229" spans="1:57" ht="15">
      <c r="A229" s="2" t="s">
        <v>197</v>
      </c>
      <c r="B229" s="2" t="s">
        <v>299</v>
      </c>
      <c r="C229" s="15">
        <v>20000000</v>
      </c>
      <c r="D229" s="7"/>
      <c r="E229" s="2" t="s">
        <v>328</v>
      </c>
      <c r="F229" s="7" t="s">
        <v>67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 spans="1:57" ht="15">
      <c r="A230" s="2" t="s">
        <v>198</v>
      </c>
      <c r="B230" s="2" t="s">
        <v>299</v>
      </c>
      <c r="C230" s="15">
        <v>20000000</v>
      </c>
      <c r="D230" s="7"/>
      <c r="E230" s="2" t="s">
        <v>328</v>
      </c>
      <c r="F230" s="7" t="s">
        <v>67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</row>
    <row r="231" spans="1:57" ht="15">
      <c r="A231" s="2" t="s">
        <v>199</v>
      </c>
      <c r="B231" s="2" t="s">
        <v>190</v>
      </c>
      <c r="C231" s="15">
        <v>12000000</v>
      </c>
      <c r="D231" s="7"/>
      <c r="E231" s="2" t="s">
        <v>328</v>
      </c>
      <c r="F231" s="7" t="s">
        <v>67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 spans="1:57" ht="15">
      <c r="A232" s="2" t="s">
        <v>200</v>
      </c>
      <c r="B232" s="2" t="s">
        <v>299</v>
      </c>
      <c r="C232" s="15">
        <v>35000000</v>
      </c>
      <c r="D232" s="7"/>
      <c r="E232" s="2" t="s">
        <v>328</v>
      </c>
      <c r="F232" s="7" t="s">
        <v>67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</row>
    <row r="233" spans="1:57" ht="15">
      <c r="A233" s="2" t="s">
        <v>201</v>
      </c>
      <c r="B233" s="2" t="s">
        <v>299</v>
      </c>
      <c r="C233" s="15">
        <v>40000000</v>
      </c>
      <c r="D233" s="7"/>
      <c r="E233" s="2" t="s">
        <v>328</v>
      </c>
      <c r="F233" s="7" t="s">
        <v>67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 spans="1:57" ht="30">
      <c r="A234" s="2" t="s">
        <v>98</v>
      </c>
      <c r="B234" s="2" t="s">
        <v>275</v>
      </c>
      <c r="C234" s="15">
        <v>132000000</v>
      </c>
      <c r="D234" s="7"/>
      <c r="E234" s="2" t="s">
        <v>328</v>
      </c>
      <c r="F234" s="7" t="s">
        <v>65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 spans="1:57" ht="15">
      <c r="A235" s="2" t="s">
        <v>99</v>
      </c>
      <c r="B235" s="2" t="s">
        <v>275</v>
      </c>
      <c r="C235" s="15">
        <v>61200000</v>
      </c>
      <c r="D235" s="7"/>
      <c r="E235" s="2" t="s">
        <v>328</v>
      </c>
      <c r="F235" s="7" t="s">
        <v>67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 spans="1:57" ht="15">
      <c r="A236" s="2" t="s">
        <v>100</v>
      </c>
      <c r="B236" s="2" t="s">
        <v>275</v>
      </c>
      <c r="C236" s="15">
        <v>44000000</v>
      </c>
      <c r="D236" s="7"/>
      <c r="E236" s="2" t="s">
        <v>325</v>
      </c>
      <c r="F236" s="7" t="s">
        <v>65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</row>
    <row r="237" spans="1:57" ht="30">
      <c r="A237" s="2" t="s">
        <v>101</v>
      </c>
      <c r="B237" s="2" t="s">
        <v>275</v>
      </c>
      <c r="C237" s="15">
        <v>48000000</v>
      </c>
      <c r="D237" s="7"/>
      <c r="E237" s="2" t="s">
        <v>325</v>
      </c>
      <c r="F237" s="7" t="s">
        <v>65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38" spans="1:57" ht="30">
      <c r="A238" s="2" t="s">
        <v>77</v>
      </c>
      <c r="B238" s="2" t="s">
        <v>275</v>
      </c>
      <c r="C238" s="15">
        <v>27000000</v>
      </c>
      <c r="D238" s="7"/>
      <c r="E238" s="2" t="s">
        <v>325</v>
      </c>
      <c r="F238" s="7" t="s">
        <v>65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</row>
    <row r="239" spans="1:57" ht="15">
      <c r="A239" s="2" t="s">
        <v>102</v>
      </c>
      <c r="B239" s="2" t="s">
        <v>103</v>
      </c>
      <c r="C239" s="15">
        <v>9500000</v>
      </c>
      <c r="D239" s="7"/>
      <c r="E239" s="2" t="s">
        <v>325</v>
      </c>
      <c r="F239" s="7" t="s">
        <v>65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 spans="1:57" ht="15">
      <c r="A240" s="2" t="s">
        <v>104</v>
      </c>
      <c r="B240" s="2" t="s">
        <v>275</v>
      </c>
      <c r="C240" s="15">
        <v>27000000</v>
      </c>
      <c r="D240" s="7"/>
      <c r="E240" s="2" t="s">
        <v>325</v>
      </c>
      <c r="F240" s="7" t="s">
        <v>65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1" spans="1:57" ht="30">
      <c r="A241" s="2" t="s">
        <v>105</v>
      </c>
      <c r="B241" s="2" t="s">
        <v>275</v>
      </c>
      <c r="C241" s="15">
        <v>100000000</v>
      </c>
      <c r="D241" s="7"/>
      <c r="E241" s="2" t="s">
        <v>325</v>
      </c>
      <c r="F241" s="7" t="s">
        <v>67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 spans="1:57" ht="30">
      <c r="A242" s="2" t="s">
        <v>106</v>
      </c>
      <c r="B242" s="2" t="s">
        <v>275</v>
      </c>
      <c r="C242" s="15">
        <v>10450000</v>
      </c>
      <c r="D242" s="7"/>
      <c r="E242" s="2" t="s">
        <v>325</v>
      </c>
      <c r="F242" s="7" t="s">
        <v>65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  <row r="243" spans="1:57" ht="30">
      <c r="A243" s="2" t="s">
        <v>87</v>
      </c>
      <c r="B243" s="2" t="s">
        <v>275</v>
      </c>
      <c r="C243" s="15">
        <v>33000000</v>
      </c>
      <c r="D243" s="7"/>
      <c r="E243" s="2" t="s">
        <v>325</v>
      </c>
      <c r="F243" s="7" t="s">
        <v>67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 spans="1:57" ht="30">
      <c r="A244" s="2" t="s">
        <v>107</v>
      </c>
      <c r="B244" s="2" t="s">
        <v>275</v>
      </c>
      <c r="C244" s="15">
        <v>11400000</v>
      </c>
      <c r="D244" s="7"/>
      <c r="E244" s="2" t="s">
        <v>348</v>
      </c>
      <c r="F244" s="7" t="s">
        <v>65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</row>
    <row r="245" spans="1:57" ht="30">
      <c r="A245" s="2" t="s">
        <v>108</v>
      </c>
      <c r="B245" s="2" t="s">
        <v>275</v>
      </c>
      <c r="C245" s="15">
        <v>30000000</v>
      </c>
      <c r="D245" s="7"/>
      <c r="E245" s="2" t="s">
        <v>348</v>
      </c>
      <c r="F245" s="7" t="s">
        <v>65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 spans="1:57" ht="30">
      <c r="A246" s="2" t="s">
        <v>109</v>
      </c>
      <c r="B246" s="2" t="s">
        <v>285</v>
      </c>
      <c r="C246" s="15">
        <v>25900000</v>
      </c>
      <c r="D246" s="7"/>
      <c r="E246" s="2" t="s">
        <v>348</v>
      </c>
      <c r="F246" s="7" t="s">
        <v>65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</row>
    <row r="247" spans="1:57" ht="30">
      <c r="A247" s="2" t="s">
        <v>110</v>
      </c>
      <c r="B247" s="2" t="s">
        <v>275</v>
      </c>
      <c r="C247" s="15">
        <v>4880775</v>
      </c>
      <c r="D247" s="7"/>
      <c r="E247" s="2" t="s">
        <v>348</v>
      </c>
      <c r="F247" s="7" t="s">
        <v>65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 spans="1:57" ht="30">
      <c r="A248" s="2" t="s">
        <v>111</v>
      </c>
      <c r="B248" s="2" t="s">
        <v>275</v>
      </c>
      <c r="C248" s="15">
        <v>20000000</v>
      </c>
      <c r="D248" s="7"/>
      <c r="E248" s="2" t="s">
        <v>348</v>
      </c>
      <c r="F248" s="7" t="s">
        <v>65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</row>
    <row r="249" spans="1:57" ht="30">
      <c r="A249" s="2" t="s">
        <v>112</v>
      </c>
      <c r="B249" s="2" t="s">
        <v>275</v>
      </c>
      <c r="C249" s="15">
        <v>40000000</v>
      </c>
      <c r="D249" s="7"/>
      <c r="E249" s="2" t="s">
        <v>348</v>
      </c>
      <c r="F249" s="7" t="s">
        <v>67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</row>
    <row r="250" spans="3:57" ht="15">
      <c r="C250" s="15"/>
      <c r="D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</row>
    <row r="251" spans="1:57" ht="15">
      <c r="A251" s="2" t="s">
        <v>113</v>
      </c>
      <c r="B251" s="2" t="s">
        <v>114</v>
      </c>
      <c r="C251" s="15">
        <v>12000000</v>
      </c>
      <c r="D251" s="7"/>
      <c r="E251" s="2" t="s">
        <v>358</v>
      </c>
      <c r="F251" s="7" t="s">
        <v>65</v>
      </c>
      <c r="G251" s="7"/>
      <c r="H251" s="15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</row>
    <row r="252" spans="1:57" ht="15">
      <c r="A252" s="2" t="s">
        <v>115</v>
      </c>
      <c r="B252" s="2" t="s">
        <v>285</v>
      </c>
      <c r="C252" s="15">
        <v>8500000</v>
      </c>
      <c r="D252" s="7"/>
      <c r="E252" s="2" t="s">
        <v>358</v>
      </c>
      <c r="F252" s="7" t="s">
        <v>65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</row>
    <row r="253" spans="1:57" ht="30">
      <c r="A253" s="2" t="s">
        <v>116</v>
      </c>
      <c r="B253" s="2" t="s">
        <v>275</v>
      </c>
      <c r="C253" s="15">
        <v>32500500</v>
      </c>
      <c r="D253" s="7"/>
      <c r="E253" s="2" t="s">
        <v>358</v>
      </c>
      <c r="F253" s="7" t="s">
        <v>65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</row>
    <row r="254" spans="1:57" ht="30">
      <c r="A254" s="2" t="s">
        <v>117</v>
      </c>
      <c r="B254" s="2" t="s">
        <v>275</v>
      </c>
      <c r="C254" s="15">
        <v>4000000</v>
      </c>
      <c r="D254" s="7"/>
      <c r="E254" s="2" t="s">
        <v>358</v>
      </c>
      <c r="F254" s="7" t="s">
        <v>65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</row>
    <row r="255" spans="1:57" ht="30">
      <c r="A255" s="2" t="s">
        <v>118</v>
      </c>
      <c r="B255" s="2" t="s">
        <v>275</v>
      </c>
      <c r="C255" s="15">
        <v>5000000</v>
      </c>
      <c r="D255" s="7"/>
      <c r="E255" s="2" t="s">
        <v>358</v>
      </c>
      <c r="F255" s="7" t="s">
        <v>65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</row>
    <row r="256" spans="1:57" ht="15">
      <c r="A256" s="2" t="s">
        <v>119</v>
      </c>
      <c r="B256" s="2" t="s">
        <v>297</v>
      </c>
      <c r="C256" s="15">
        <v>25000000</v>
      </c>
      <c r="D256" s="7"/>
      <c r="E256" s="2" t="s">
        <v>358</v>
      </c>
      <c r="F256" s="7" t="s">
        <v>65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</row>
    <row r="257" spans="1:57" ht="15">
      <c r="A257" s="2" t="s">
        <v>120</v>
      </c>
      <c r="B257" s="2" t="s">
        <v>275</v>
      </c>
      <c r="C257" s="15">
        <v>33720000</v>
      </c>
      <c r="D257" s="7"/>
      <c r="E257" s="2" t="s">
        <v>358</v>
      </c>
      <c r="F257" s="7" t="s">
        <v>65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 spans="1:57" ht="15">
      <c r="A258" s="2" t="s">
        <v>121</v>
      </c>
      <c r="B258" s="2" t="s">
        <v>275</v>
      </c>
      <c r="C258" s="15">
        <v>1255000</v>
      </c>
      <c r="D258" s="7"/>
      <c r="E258" s="2" t="s">
        <v>358</v>
      </c>
      <c r="F258" s="7" t="s">
        <v>65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</row>
    <row r="259" spans="1:57" ht="15">
      <c r="A259" s="2" t="s">
        <v>122</v>
      </c>
      <c r="B259" s="2" t="s">
        <v>123</v>
      </c>
      <c r="C259" s="15">
        <v>1000000</v>
      </c>
      <c r="D259" s="7"/>
      <c r="E259" s="2" t="s">
        <v>358</v>
      </c>
      <c r="F259" s="7" t="s">
        <v>65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</row>
    <row r="260" spans="1:57" ht="30">
      <c r="A260" s="2" t="s">
        <v>124</v>
      </c>
      <c r="B260" s="2" t="s">
        <v>271</v>
      </c>
      <c r="C260" s="15">
        <v>2495223</v>
      </c>
      <c r="D260" s="7"/>
      <c r="E260" s="2" t="s">
        <v>358</v>
      </c>
      <c r="F260" s="7" t="s">
        <v>65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</row>
    <row r="261" spans="1:57" ht="15">
      <c r="A261" s="2" t="s">
        <v>125</v>
      </c>
      <c r="B261" s="2" t="s">
        <v>275</v>
      </c>
      <c r="C261" s="15">
        <v>14000000</v>
      </c>
      <c r="D261" s="7"/>
      <c r="E261" s="2" t="s">
        <v>360</v>
      </c>
      <c r="F261" s="7" t="s">
        <v>65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</row>
    <row r="262" spans="1:57" ht="30">
      <c r="A262" s="2" t="s">
        <v>78</v>
      </c>
      <c r="B262" s="2" t="s">
        <v>275</v>
      </c>
      <c r="C262" s="15">
        <v>7000000</v>
      </c>
      <c r="D262" s="7"/>
      <c r="E262" s="2" t="s">
        <v>360</v>
      </c>
      <c r="F262" s="7" t="s">
        <v>65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</row>
    <row r="263" spans="1:57" ht="15">
      <c r="A263" s="2" t="s">
        <v>126</v>
      </c>
      <c r="B263" s="2" t="s">
        <v>127</v>
      </c>
      <c r="C263" s="15">
        <v>400000</v>
      </c>
      <c r="D263" s="7"/>
      <c r="E263" s="2" t="s">
        <v>360</v>
      </c>
      <c r="F263" s="7" t="s">
        <v>65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</row>
    <row r="264" spans="1:57" ht="15">
      <c r="A264" s="2" t="s">
        <v>128</v>
      </c>
      <c r="B264" s="2" t="s">
        <v>127</v>
      </c>
      <c r="C264" s="15">
        <v>340000</v>
      </c>
      <c r="D264" s="7"/>
      <c r="E264" s="2" t="s">
        <v>360</v>
      </c>
      <c r="F264" s="7" t="s">
        <v>65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</row>
    <row r="265" spans="1:57" ht="15">
      <c r="A265" s="2" t="s">
        <v>129</v>
      </c>
      <c r="B265" s="2" t="s">
        <v>130</v>
      </c>
      <c r="C265" s="15">
        <v>740294</v>
      </c>
      <c r="D265" s="7"/>
      <c r="E265" s="2" t="s">
        <v>360</v>
      </c>
      <c r="F265" s="7" t="s">
        <v>65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 spans="1:57" ht="30">
      <c r="A266" s="2" t="s">
        <v>79</v>
      </c>
      <c r="B266" s="2" t="s">
        <v>275</v>
      </c>
      <c r="C266" s="15">
        <v>13990000</v>
      </c>
      <c r="D266" s="7"/>
      <c r="E266" s="2" t="s">
        <v>360</v>
      </c>
      <c r="F266" s="7" t="s">
        <v>65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</row>
    <row r="267" spans="1:57" ht="30">
      <c r="A267" s="2" t="s">
        <v>131</v>
      </c>
      <c r="B267" s="2" t="s">
        <v>275</v>
      </c>
      <c r="C267" s="15">
        <v>9550000</v>
      </c>
      <c r="D267" s="7"/>
      <c r="E267" s="2" t="s">
        <v>360</v>
      </c>
      <c r="F267" s="7" t="s">
        <v>65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 spans="1:57" ht="30">
      <c r="A268" s="2" t="s">
        <v>132</v>
      </c>
      <c r="B268" s="2" t="s">
        <v>275</v>
      </c>
      <c r="C268" s="15">
        <v>17750000</v>
      </c>
      <c r="D268" s="7"/>
      <c r="E268" s="2" t="s">
        <v>360</v>
      </c>
      <c r="F268" s="7" t="s">
        <v>65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</row>
    <row r="269" spans="1:57" ht="30">
      <c r="A269" s="2" t="s">
        <v>133</v>
      </c>
      <c r="B269" s="2" t="s">
        <v>275</v>
      </c>
      <c r="C269" s="15">
        <v>64200000</v>
      </c>
      <c r="D269" s="7"/>
      <c r="E269" s="2" t="s">
        <v>360</v>
      </c>
      <c r="F269" s="7" t="s">
        <v>65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</row>
    <row r="270" spans="1:57" ht="15">
      <c r="A270" s="2" t="s">
        <v>134</v>
      </c>
      <c r="B270" s="2" t="s">
        <v>275</v>
      </c>
      <c r="C270" s="15">
        <v>12352199</v>
      </c>
      <c r="D270" s="7"/>
      <c r="E270" s="2" t="s">
        <v>360</v>
      </c>
      <c r="F270" s="7" t="s">
        <v>65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</row>
    <row r="271" spans="1:57" ht="30">
      <c r="A271" s="2" t="s">
        <v>80</v>
      </c>
      <c r="B271" s="2" t="s">
        <v>275</v>
      </c>
      <c r="C271" s="15">
        <v>18935503</v>
      </c>
      <c r="D271" s="7"/>
      <c r="E271" s="2" t="s">
        <v>360</v>
      </c>
      <c r="F271" s="7" t="s">
        <v>65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</row>
    <row r="272" spans="1:57" ht="30">
      <c r="A272" s="2" t="s">
        <v>135</v>
      </c>
      <c r="B272" s="2" t="s">
        <v>136</v>
      </c>
      <c r="C272" s="15">
        <v>26114597</v>
      </c>
      <c r="D272" s="7"/>
      <c r="E272" s="2" t="s">
        <v>360</v>
      </c>
      <c r="F272" s="7" t="s">
        <v>65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</row>
    <row r="273" spans="1:57" ht="15">
      <c r="A273" s="2" t="s">
        <v>137</v>
      </c>
      <c r="B273" s="2" t="s">
        <v>275</v>
      </c>
      <c r="C273" s="15">
        <v>42011770</v>
      </c>
      <c r="D273" s="7"/>
      <c r="E273" s="2" t="s">
        <v>360</v>
      </c>
      <c r="F273" s="7" t="s">
        <v>65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</row>
    <row r="274" spans="1:57" ht="15">
      <c r="A274" s="2" t="s">
        <v>138</v>
      </c>
      <c r="B274" s="2" t="s">
        <v>275</v>
      </c>
      <c r="C274" s="15">
        <v>44939140</v>
      </c>
      <c r="D274" s="7"/>
      <c r="E274" s="2" t="s">
        <v>360</v>
      </c>
      <c r="F274" s="7" t="s">
        <v>65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</row>
    <row r="275" spans="1:57" ht="30">
      <c r="A275" s="2" t="s">
        <v>9</v>
      </c>
      <c r="B275" s="2" t="s">
        <v>275</v>
      </c>
      <c r="C275" s="15">
        <v>56700000</v>
      </c>
      <c r="D275" s="7"/>
      <c r="E275" s="2" t="s">
        <v>360</v>
      </c>
      <c r="F275" s="7" t="s">
        <v>65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</row>
    <row r="276" spans="1:57" ht="30">
      <c r="A276" s="2" t="s">
        <v>139</v>
      </c>
      <c r="B276" s="2" t="s">
        <v>281</v>
      </c>
      <c r="C276" s="15">
        <v>88000000</v>
      </c>
      <c r="D276" s="7"/>
      <c r="E276" s="2" t="s">
        <v>360</v>
      </c>
      <c r="F276" s="7" t="s">
        <v>67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</row>
    <row r="277" spans="1:57" ht="30">
      <c r="A277" s="2" t="s">
        <v>29</v>
      </c>
      <c r="B277" s="2" t="s">
        <v>140</v>
      </c>
      <c r="C277" s="15">
        <v>66500000</v>
      </c>
      <c r="D277" s="7"/>
      <c r="E277" s="2" t="s">
        <v>360</v>
      </c>
      <c r="F277" s="7" t="s">
        <v>67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78" spans="1:57" ht="15">
      <c r="A278" s="3" t="s">
        <v>141</v>
      </c>
      <c r="B278" s="3" t="s">
        <v>275</v>
      </c>
      <c r="C278" s="10">
        <v>22500000</v>
      </c>
      <c r="D278" s="8"/>
      <c r="E278" s="3" t="s">
        <v>362</v>
      </c>
      <c r="F278" s="8" t="s">
        <v>65</v>
      </c>
      <c r="G278" s="8"/>
      <c r="H278" s="8"/>
      <c r="I278" s="8"/>
      <c r="J278" s="8"/>
      <c r="K278" s="8"/>
      <c r="L278" s="8"/>
      <c r="M278" s="8"/>
      <c r="N278" s="8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</row>
    <row r="279" spans="1:57" ht="15">
      <c r="A279" s="3" t="s">
        <v>142</v>
      </c>
      <c r="B279" s="3" t="s">
        <v>275</v>
      </c>
      <c r="C279" s="10">
        <v>8184460</v>
      </c>
      <c r="D279" s="8"/>
      <c r="E279" s="3" t="s">
        <v>362</v>
      </c>
      <c r="F279" s="8" t="s">
        <v>65</v>
      </c>
      <c r="G279" s="8"/>
      <c r="H279" s="8"/>
      <c r="I279" s="8"/>
      <c r="J279" s="8"/>
      <c r="K279" s="8"/>
      <c r="L279" s="8"/>
      <c r="M279" s="8"/>
      <c r="N279" s="8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</row>
    <row r="280" spans="1:57" ht="30">
      <c r="A280" s="3" t="s">
        <v>143</v>
      </c>
      <c r="B280" s="3" t="s">
        <v>275</v>
      </c>
      <c r="C280" s="10">
        <v>37944126</v>
      </c>
      <c r="D280" s="8"/>
      <c r="E280" s="3" t="s">
        <v>362</v>
      </c>
      <c r="F280" s="8" t="s">
        <v>65</v>
      </c>
      <c r="G280" s="8"/>
      <c r="H280" s="8"/>
      <c r="I280" s="8"/>
      <c r="J280" s="8"/>
      <c r="K280" s="8"/>
      <c r="L280" s="8"/>
      <c r="M280" s="8"/>
      <c r="N280" s="8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</row>
    <row r="281" spans="1:57" ht="15">
      <c r="A281" s="3" t="s">
        <v>144</v>
      </c>
      <c r="B281" s="3" t="s">
        <v>285</v>
      </c>
      <c r="C281" s="10">
        <v>54717500</v>
      </c>
      <c r="D281" s="8"/>
      <c r="E281" s="3" t="s">
        <v>362</v>
      </c>
      <c r="F281" s="8" t="s">
        <v>65</v>
      </c>
      <c r="G281" s="8"/>
      <c r="H281" s="8"/>
      <c r="I281" s="8"/>
      <c r="J281" s="8"/>
      <c r="K281" s="8"/>
      <c r="L281" s="8"/>
      <c r="M281" s="8"/>
      <c r="N281" s="8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</row>
    <row r="282" spans="1:57" ht="15">
      <c r="A282" s="3"/>
      <c r="B282" s="3"/>
      <c r="C282" s="10"/>
      <c r="D282" s="10"/>
      <c r="E282" s="3"/>
      <c r="F282" s="8"/>
      <c r="G282" s="8"/>
      <c r="H282" s="8"/>
      <c r="I282" s="8"/>
      <c r="J282" s="8"/>
      <c r="K282" s="8"/>
      <c r="L282" s="8"/>
      <c r="M282" s="8"/>
      <c r="N282" s="8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</row>
    <row r="283" spans="1:57" ht="45">
      <c r="A283" s="1" t="s">
        <v>36</v>
      </c>
      <c r="B283" s="1" t="s">
        <v>145</v>
      </c>
      <c r="C283" s="14">
        <f>C290+F286</f>
        <v>8579401757</v>
      </c>
      <c r="D283" s="10"/>
      <c r="E283" s="1" t="s">
        <v>69</v>
      </c>
      <c r="F283" s="6">
        <f>183/256</f>
        <v>0.71484375</v>
      </c>
      <c r="G283" s="8"/>
      <c r="H283" s="10"/>
      <c r="I283" s="8"/>
      <c r="J283" s="8"/>
      <c r="K283" s="8"/>
      <c r="L283" s="8"/>
      <c r="M283" s="8"/>
      <c r="N283" s="8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</row>
    <row r="284" spans="1:57" ht="30">
      <c r="A284" s="1" t="s">
        <v>38</v>
      </c>
      <c r="B284" s="1" t="s">
        <v>146</v>
      </c>
      <c r="C284" s="14">
        <v>9087250000</v>
      </c>
      <c r="D284" s="10"/>
      <c r="E284" s="3"/>
      <c r="F284" s="8" t="s">
        <v>27</v>
      </c>
      <c r="G284" s="8"/>
      <c r="H284" s="10"/>
      <c r="I284" s="8"/>
      <c r="J284" s="8"/>
      <c r="K284" s="8"/>
      <c r="L284" s="8"/>
      <c r="M284" s="8"/>
      <c r="N284" s="8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</row>
    <row r="285" spans="1:57" ht="15">
      <c r="A285" s="1" t="s">
        <v>37</v>
      </c>
      <c r="B285" s="1" t="s">
        <v>147</v>
      </c>
      <c r="C285" s="14">
        <v>2371160116</v>
      </c>
      <c r="D285" s="10"/>
      <c r="E285" s="3"/>
      <c r="F285" s="8"/>
      <c r="G285" s="8"/>
      <c r="H285" s="10"/>
      <c r="I285" s="8"/>
      <c r="J285" s="8"/>
      <c r="K285" s="8"/>
      <c r="L285" s="8"/>
      <c r="M285" s="8"/>
      <c r="N285" s="8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</row>
    <row r="286" spans="1:57" ht="30">
      <c r="A286" s="1" t="s">
        <v>37</v>
      </c>
      <c r="B286" s="1" t="s">
        <v>148</v>
      </c>
      <c r="C286" s="14">
        <v>816258728</v>
      </c>
      <c r="D286" s="10"/>
      <c r="E286" s="1" t="s">
        <v>28</v>
      </c>
      <c r="F286" s="14">
        <f>SUM(C251:C281)</f>
        <v>732340312</v>
      </c>
      <c r="G286" s="8"/>
      <c r="H286" s="10"/>
      <c r="I286" s="8"/>
      <c r="J286" s="8"/>
      <c r="K286" s="8"/>
      <c r="L286" s="8"/>
      <c r="M286" s="8"/>
      <c r="N286" s="8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</row>
    <row r="287" spans="1:57" ht="15">
      <c r="A287" s="3"/>
      <c r="B287" s="1" t="s">
        <v>149</v>
      </c>
      <c r="C287" s="14">
        <v>17570458155</v>
      </c>
      <c r="D287" s="10"/>
      <c r="E287" s="3"/>
      <c r="F287" s="8"/>
      <c r="G287" s="8"/>
      <c r="H287" s="10"/>
      <c r="I287" s="8"/>
      <c r="J287" s="8"/>
      <c r="K287" s="8"/>
      <c r="L287" s="8"/>
      <c r="M287" s="8"/>
      <c r="N287" s="8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</row>
    <row r="288" spans="1:57" ht="15">
      <c r="A288" s="3"/>
      <c r="B288" s="3"/>
      <c r="C288" s="10"/>
      <c r="D288" s="10"/>
      <c r="E288" s="3"/>
      <c r="F288" s="8"/>
      <c r="G288" s="8"/>
      <c r="H288" s="10"/>
      <c r="I288" s="8"/>
      <c r="J288" s="8"/>
      <c r="K288" s="8"/>
      <c r="L288" s="8"/>
      <c r="M288" s="8"/>
      <c r="N288" s="8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</row>
    <row r="289" spans="1:57" ht="15">
      <c r="A289" s="3"/>
      <c r="B289" s="3"/>
      <c r="C289" s="10"/>
      <c r="D289" s="10"/>
      <c r="E289" s="4"/>
      <c r="F289" s="8"/>
      <c r="G289" s="8"/>
      <c r="H289" s="8"/>
      <c r="I289" s="8"/>
      <c r="J289" s="8"/>
      <c r="K289" s="8"/>
      <c r="L289" s="8"/>
      <c r="M289" s="8"/>
      <c r="N289" s="8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</row>
    <row r="290" spans="1:57" ht="15">
      <c r="A290" s="1" t="s">
        <v>40</v>
      </c>
      <c r="B290" s="1" t="s">
        <v>145</v>
      </c>
      <c r="C290" s="14">
        <f>SUM(C57:C249)</f>
        <v>7847061445</v>
      </c>
      <c r="D290" s="10"/>
      <c r="E290" s="4"/>
      <c r="F290" s="8"/>
      <c r="G290" s="8"/>
      <c r="H290" s="8"/>
      <c r="I290" s="8"/>
      <c r="J290" s="8"/>
      <c r="K290" s="8"/>
      <c r="L290" s="8"/>
      <c r="M290" s="8"/>
      <c r="N290" s="8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</row>
    <row r="291" spans="1:57" ht="15">
      <c r="A291" s="1"/>
      <c r="B291" s="1" t="s">
        <v>41</v>
      </c>
      <c r="C291" s="14">
        <f>SUM(C2:C52)</f>
        <v>6587250000</v>
      </c>
      <c r="D291" s="10"/>
      <c r="E291" s="4"/>
      <c r="F291" s="8"/>
      <c r="G291" s="8"/>
      <c r="H291" s="10"/>
      <c r="I291" s="8"/>
      <c r="J291" s="8"/>
      <c r="K291" s="8"/>
      <c r="L291" s="8"/>
      <c r="M291" s="8"/>
      <c r="N291" s="8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</row>
    <row r="292" spans="1:57" ht="15">
      <c r="A292" s="1"/>
      <c r="B292" s="1" t="s">
        <v>42</v>
      </c>
      <c r="C292" s="14">
        <v>2102585196</v>
      </c>
      <c r="D292" s="10"/>
      <c r="E292" s="3"/>
      <c r="F292" s="8"/>
      <c r="G292" s="8"/>
      <c r="H292" s="8"/>
      <c r="I292" s="8"/>
      <c r="J292" s="8"/>
      <c r="K292" s="8"/>
      <c r="L292" s="8"/>
      <c r="M292" s="8"/>
      <c r="N292" s="8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</row>
    <row r="293" spans="1:57" ht="15">
      <c r="A293" s="1"/>
      <c r="B293" s="1" t="s">
        <v>43</v>
      </c>
      <c r="C293" s="14">
        <v>800100000</v>
      </c>
      <c r="D293" s="10"/>
      <c r="E293" s="3"/>
      <c r="F293" s="8"/>
      <c r="G293" s="8"/>
      <c r="H293" s="8"/>
      <c r="I293" s="8"/>
      <c r="J293" s="8"/>
      <c r="K293" s="8"/>
      <c r="L293" s="8"/>
      <c r="M293" s="8"/>
      <c r="N293" s="8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</row>
    <row r="294" spans="1:57" ht="15">
      <c r="A294" s="1"/>
      <c r="B294" s="1" t="s">
        <v>44</v>
      </c>
      <c r="C294" s="14">
        <f>SUM(C290:C293)</f>
        <v>17336996641</v>
      </c>
      <c r="D294" s="10"/>
      <c r="E294" s="3"/>
      <c r="F294" s="8"/>
      <c r="G294" s="8"/>
      <c r="H294" s="8"/>
      <c r="I294" s="8"/>
      <c r="J294" s="8"/>
      <c r="K294" s="8"/>
      <c r="L294" s="8"/>
      <c r="M294" s="8"/>
      <c r="N294" s="8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</row>
    <row r="295" spans="1:57" ht="15">
      <c r="A295" s="3"/>
      <c r="B295" s="3"/>
      <c r="C295" s="10"/>
      <c r="D295" s="10"/>
      <c r="E295" s="3"/>
      <c r="F295" s="8"/>
      <c r="G295" s="8"/>
      <c r="H295" s="8"/>
      <c r="I295" s="8"/>
      <c r="J295" s="8"/>
      <c r="K295" s="8"/>
      <c r="L295" s="8"/>
      <c r="M295" s="8"/>
      <c r="N295" s="8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</row>
    <row r="296" spans="1:57" ht="15">
      <c r="A296" s="1" t="s">
        <v>45</v>
      </c>
      <c r="B296" s="1"/>
      <c r="C296" s="14"/>
      <c r="D296" s="14"/>
      <c r="E296" s="3"/>
      <c r="F296" s="8"/>
      <c r="G296" s="8"/>
      <c r="H296" s="8"/>
      <c r="I296" s="8"/>
      <c r="J296" s="8"/>
      <c r="K296" s="8"/>
      <c r="L296" s="8"/>
      <c r="M296" s="8"/>
      <c r="N296" s="8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</row>
    <row r="297" spans="1:57" ht="15">
      <c r="A297" s="1" t="s">
        <v>46</v>
      </c>
      <c r="B297" s="1" t="s">
        <v>47</v>
      </c>
      <c r="C297" s="14" t="s">
        <v>43</v>
      </c>
      <c r="D297" s="8"/>
      <c r="E297" s="3"/>
      <c r="F297" s="8"/>
      <c r="G297" s="8"/>
      <c r="H297" s="8"/>
      <c r="I297" s="8"/>
      <c r="J297" s="8"/>
      <c r="K297" s="8"/>
      <c r="L297" s="8"/>
      <c r="M297" s="8"/>
      <c r="N297" s="8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</row>
    <row r="298" spans="1:57" ht="15">
      <c r="A298" s="1">
        <v>3</v>
      </c>
      <c r="B298" s="5">
        <f>SUM(C290+C291)</f>
        <v>14434311445</v>
      </c>
      <c r="C298" s="14">
        <v>800100000</v>
      </c>
      <c r="D298" s="8"/>
      <c r="E298" s="3"/>
      <c r="F298" s="8"/>
      <c r="G298" s="8"/>
      <c r="H298" s="8"/>
      <c r="I298" s="8"/>
      <c r="J298" s="8"/>
      <c r="K298" s="8"/>
      <c r="L298" s="8"/>
      <c r="M298" s="8"/>
      <c r="N298" s="8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</row>
    <row r="299" spans="1:57" ht="15">
      <c r="A299" s="1">
        <v>1</v>
      </c>
      <c r="B299" s="5">
        <v>3719530382</v>
      </c>
      <c r="C299" s="14">
        <v>30740000</v>
      </c>
      <c r="D299" s="8"/>
      <c r="E299" s="3"/>
      <c r="F299" s="8"/>
      <c r="G299" s="8"/>
      <c r="H299" s="8"/>
      <c r="I299" s="8"/>
      <c r="J299" s="8"/>
      <c r="K299" s="8"/>
      <c r="L299" s="8"/>
      <c r="M299" s="8"/>
      <c r="N299" s="8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</row>
    <row r="300" spans="1:57" ht="15">
      <c r="A300" s="1">
        <v>2</v>
      </c>
      <c r="B300" s="5">
        <v>2193524168</v>
      </c>
      <c r="C300" s="14">
        <v>22280000</v>
      </c>
      <c r="D300" s="8"/>
      <c r="E300" s="3"/>
      <c r="F300" s="8"/>
      <c r="G300" s="8"/>
      <c r="H300" s="8"/>
      <c r="I300" s="8"/>
      <c r="J300" s="8"/>
      <c r="K300" s="8"/>
      <c r="L300" s="8"/>
      <c r="M300" s="8"/>
      <c r="N300" s="8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</row>
    <row r="301" spans="1:57" ht="15">
      <c r="A301" s="1">
        <v>4</v>
      </c>
      <c r="B301" s="5">
        <v>1245382768</v>
      </c>
      <c r="C301" s="14">
        <v>17480000</v>
      </c>
      <c r="D301" s="8"/>
      <c r="E301" s="3"/>
      <c r="F301" s="8"/>
      <c r="G301" s="8"/>
      <c r="H301" s="8"/>
      <c r="I301" s="8"/>
      <c r="J301" s="8"/>
      <c r="K301" s="8"/>
      <c r="L301" s="8"/>
      <c r="M301" s="8"/>
      <c r="N301" s="8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</row>
    <row r="302" spans="1:57" ht="15">
      <c r="A302" s="1">
        <v>5</v>
      </c>
      <c r="B302" s="5">
        <v>1733059308</v>
      </c>
      <c r="C302" s="14">
        <v>20520000</v>
      </c>
      <c r="D302" s="8"/>
      <c r="E302" s="3"/>
      <c r="F302" s="8"/>
      <c r="G302" s="8"/>
      <c r="H302" s="8"/>
      <c r="I302" s="8"/>
      <c r="J302" s="8"/>
      <c r="K302" s="8"/>
      <c r="L302" s="8"/>
      <c r="M302" s="8"/>
      <c r="N302" s="8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</row>
    <row r="303" spans="1:57" ht="15">
      <c r="A303" s="1">
        <v>6</v>
      </c>
      <c r="B303" s="5">
        <v>2209652971</v>
      </c>
      <c r="C303" s="14">
        <v>17460000</v>
      </c>
      <c r="D303" s="8"/>
      <c r="E303" s="3"/>
      <c r="F303" s="8"/>
      <c r="G303" s="8"/>
      <c r="H303" s="8"/>
      <c r="I303" s="8"/>
      <c r="J303" s="8"/>
      <c r="K303" s="8"/>
      <c r="L303" s="8"/>
      <c r="M303" s="8"/>
      <c r="N303" s="8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</row>
    <row r="304" spans="1:57" ht="15">
      <c r="A304" s="1">
        <v>7</v>
      </c>
      <c r="B304" s="5">
        <v>405000000</v>
      </c>
      <c r="C304" s="14">
        <v>16280000</v>
      </c>
      <c r="D304" s="8"/>
      <c r="E304" s="3"/>
      <c r="F304" s="8"/>
      <c r="G304" s="8"/>
      <c r="H304" s="8"/>
      <c r="I304" s="8"/>
      <c r="J304" s="8"/>
      <c r="K304" s="8"/>
      <c r="L304" s="8"/>
      <c r="M304" s="8"/>
      <c r="N304" s="8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</row>
    <row r="305" spans="1:57" ht="15">
      <c r="A305" s="1">
        <v>8</v>
      </c>
      <c r="B305" s="5">
        <v>1711000000</v>
      </c>
      <c r="C305" s="14">
        <v>13280000</v>
      </c>
      <c r="D305" s="8"/>
      <c r="E305" s="3"/>
      <c r="F305" s="8"/>
      <c r="G305" s="8"/>
      <c r="H305" s="8"/>
      <c r="I305" s="8"/>
      <c r="J305" s="8"/>
      <c r="K305" s="8"/>
      <c r="L305" s="8"/>
      <c r="M305" s="8"/>
      <c r="N305" s="8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</row>
    <row r="306" spans="1:57" ht="15">
      <c r="A306" s="1">
        <v>9</v>
      </c>
      <c r="B306" s="5">
        <v>134000000</v>
      </c>
      <c r="C306" s="14">
        <v>10800000</v>
      </c>
      <c r="D306" s="8"/>
      <c r="E306" s="3"/>
      <c r="F306" s="8"/>
      <c r="G306" s="8"/>
      <c r="H306" s="8"/>
      <c r="I306" s="8"/>
      <c r="J306" s="8"/>
      <c r="K306" s="8"/>
      <c r="L306" s="8"/>
      <c r="M306" s="8"/>
      <c r="N306" s="8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</row>
    <row r="307" spans="1:57" ht="15">
      <c r="A307" s="1">
        <v>10</v>
      </c>
      <c r="B307" s="5">
        <v>293874926</v>
      </c>
      <c r="C307" s="14">
        <v>12660000</v>
      </c>
      <c r="D307" s="8"/>
      <c r="E307" s="3"/>
      <c r="F307" s="8"/>
      <c r="G307" s="8"/>
      <c r="H307" s="8"/>
      <c r="I307" s="8"/>
      <c r="J307" s="8"/>
      <c r="K307" s="8"/>
      <c r="L307" s="8"/>
      <c r="M307" s="8"/>
      <c r="N307" s="8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</row>
    <row r="308" spans="1:57" ht="15">
      <c r="A308" s="1">
        <v>11</v>
      </c>
      <c r="B308" s="5">
        <v>475391958</v>
      </c>
      <c r="C308" s="14">
        <v>14660000</v>
      </c>
      <c r="D308" s="8"/>
      <c r="E308" s="3"/>
      <c r="F308" s="8"/>
      <c r="G308" s="8"/>
      <c r="H308" s="8"/>
      <c r="I308" s="8"/>
      <c r="J308" s="8"/>
      <c r="K308" s="8"/>
      <c r="L308" s="8"/>
      <c r="M308" s="8"/>
      <c r="N308" s="8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</row>
    <row r="309" spans="1:57" ht="15">
      <c r="A309" s="1">
        <v>12</v>
      </c>
      <c r="B309" s="5">
        <v>880648269</v>
      </c>
      <c r="C309" s="14">
        <v>23740000</v>
      </c>
      <c r="D309" s="8"/>
      <c r="E309" s="3"/>
      <c r="F309" s="8"/>
      <c r="G309" s="8"/>
      <c r="H309" s="8"/>
      <c r="I309" s="8"/>
      <c r="J309" s="8"/>
      <c r="K309" s="8"/>
      <c r="L309" s="8"/>
      <c r="M309" s="8"/>
      <c r="N309" s="8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</row>
    <row r="310" spans="1:57" ht="15">
      <c r="A310" s="1" t="s">
        <v>149</v>
      </c>
      <c r="B310" s="5">
        <f>SUM(B298:B309)</f>
        <v>29435376195</v>
      </c>
      <c r="C310" s="14">
        <v>1000000000</v>
      </c>
      <c r="D310" s="8"/>
      <c r="E310" s="3"/>
      <c r="F310" s="8"/>
      <c r="G310" s="8"/>
      <c r="H310" s="8"/>
      <c r="I310" s="8"/>
      <c r="J310" s="8"/>
      <c r="K310" s="8"/>
      <c r="L310" s="8"/>
      <c r="M310" s="8"/>
      <c r="N310" s="8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</row>
    <row r="311" spans="1:57" ht="15">
      <c r="A311" s="1"/>
      <c r="B311" s="1"/>
      <c r="C311" s="14"/>
      <c r="D311" s="8"/>
      <c r="E311" s="3"/>
      <c r="F311" s="8"/>
      <c r="G311" s="8"/>
      <c r="H311" s="8"/>
      <c r="I311" s="8"/>
      <c r="J311" s="8"/>
      <c r="K311" s="8"/>
      <c r="L311" s="8"/>
      <c r="M311" s="8"/>
      <c r="N311" s="8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</row>
    <row r="312" spans="1:57" ht="15">
      <c r="A312" s="1" t="s">
        <v>48</v>
      </c>
      <c r="B312" s="5">
        <v>24360000000</v>
      </c>
      <c r="C312" s="14"/>
      <c r="D312" s="8"/>
      <c r="E312" s="3"/>
      <c r="F312" s="8"/>
      <c r="G312" s="8"/>
      <c r="H312" s="8"/>
      <c r="I312" s="8"/>
      <c r="J312" s="8"/>
      <c r="K312" s="8"/>
      <c r="L312" s="8"/>
      <c r="M312" s="8"/>
      <c r="N312" s="8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</row>
    <row r="313" spans="1:57" ht="15">
      <c r="A313" s="1" t="s">
        <v>49</v>
      </c>
      <c r="B313" s="5">
        <v>180000</v>
      </c>
      <c r="C313" s="14"/>
      <c r="D313" s="8"/>
      <c r="E313" s="3"/>
      <c r="F313" s="8"/>
      <c r="G313" s="8"/>
      <c r="H313" s="8"/>
      <c r="I313" s="8"/>
      <c r="J313" s="8"/>
      <c r="K313" s="8"/>
      <c r="L313" s="8"/>
      <c r="M313" s="8"/>
      <c r="N313" s="8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</row>
    <row r="314" spans="1:57" ht="15">
      <c r="A314" s="1" t="s">
        <v>50</v>
      </c>
      <c r="B314" s="5">
        <v>1000000000</v>
      </c>
      <c r="C314" s="14"/>
      <c r="D314" s="8"/>
      <c r="E314" s="3"/>
      <c r="F314" s="8"/>
      <c r="G314" s="8"/>
      <c r="H314" s="8"/>
      <c r="I314" s="8"/>
      <c r="J314" s="8"/>
      <c r="K314" s="8"/>
      <c r="L314" s="8"/>
      <c r="M314" s="8"/>
      <c r="N314" s="8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</row>
    <row r="315" spans="1:57" ht="15">
      <c r="A315" s="1" t="s">
        <v>51</v>
      </c>
      <c r="B315" s="5">
        <v>25360180000</v>
      </c>
      <c r="C315" s="14"/>
      <c r="D315" s="8"/>
      <c r="E315" s="3"/>
      <c r="F315" s="8"/>
      <c r="G315" s="8"/>
      <c r="H315" s="8"/>
      <c r="I315" s="8"/>
      <c r="J315" s="8"/>
      <c r="K315" s="8"/>
      <c r="L315" s="8"/>
      <c r="M315" s="8"/>
      <c r="N315" s="8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</row>
    <row r="316" spans="1:57" ht="15">
      <c r="A316" s="1"/>
      <c r="B316" s="1"/>
      <c r="C316" s="14"/>
      <c r="D316" s="8"/>
      <c r="E316" s="3"/>
      <c r="F316" s="8"/>
      <c r="G316" s="8"/>
      <c r="H316" s="8"/>
      <c r="I316" s="8"/>
      <c r="J316" s="8"/>
      <c r="K316" s="8"/>
      <c r="L316" s="8"/>
      <c r="M316" s="8"/>
      <c r="N316" s="8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</row>
    <row r="317" spans="1:57" ht="45">
      <c r="A317" s="1" t="s">
        <v>39</v>
      </c>
      <c r="B317" s="1">
        <f>B315/C317</f>
        <v>0.8470598915214751</v>
      </c>
      <c r="C317" s="14">
        <v>29939063641</v>
      </c>
      <c r="D317" s="8"/>
      <c r="E317" s="3"/>
      <c r="F317" s="8"/>
      <c r="G317" s="8"/>
      <c r="H317" s="8"/>
      <c r="I317" s="8"/>
      <c r="J317" s="8"/>
      <c r="K317" s="8"/>
      <c r="L317" s="8"/>
      <c r="M317" s="8"/>
      <c r="N317" s="8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</row>
    <row r="318" spans="1:57" ht="15">
      <c r="A318" s="3"/>
      <c r="B318" s="3"/>
      <c r="C318" s="10"/>
      <c r="D318" s="8"/>
      <c r="E318" s="3"/>
      <c r="F318" s="8"/>
      <c r="G318" s="8"/>
      <c r="H318" s="8"/>
      <c r="I318" s="8"/>
      <c r="J318" s="8"/>
      <c r="K318" s="8"/>
      <c r="L318" s="8"/>
      <c r="M318" s="8"/>
      <c r="N318" s="8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</row>
    <row r="319" spans="1:57" ht="15">
      <c r="A319" s="3"/>
      <c r="B319" s="3"/>
      <c r="C319" s="10"/>
      <c r="D319" s="10"/>
      <c r="E319" s="3"/>
      <c r="F319" s="8"/>
      <c r="G319" s="8"/>
      <c r="H319" s="8"/>
      <c r="I319" s="8"/>
      <c r="J319" s="8"/>
      <c r="K319" s="8"/>
      <c r="L319" s="8"/>
      <c r="M319" s="8"/>
      <c r="N319" s="8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</row>
    <row r="320" spans="1:15" ht="15">
      <c r="A320" s="3"/>
      <c r="B320" s="4"/>
      <c r="C320" s="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2"/>
    </row>
    <row r="321" spans="1:15" ht="15">
      <c r="A321" s="3"/>
      <c r="B321" s="3"/>
      <c r="C321" s="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2"/>
    </row>
    <row r="322" spans="1:15" ht="15">
      <c r="A322" s="3"/>
      <c r="B322" s="3"/>
      <c r="C322" s="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2"/>
    </row>
    <row r="323" spans="1:15" ht="15">
      <c r="A323" s="3"/>
      <c r="B323" s="3"/>
      <c r="C323" s="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2"/>
    </row>
    <row r="324" spans="1:15" ht="15">
      <c r="A324" s="3"/>
      <c r="B324" s="3"/>
      <c r="C324" s="4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2"/>
    </row>
    <row r="325" spans="1:15" ht="15">
      <c r="A325" s="3"/>
      <c r="B325" s="3"/>
      <c r="C325" s="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2"/>
    </row>
    <row r="326" spans="1:15" ht="15">
      <c r="A326" s="3"/>
      <c r="B326" s="3"/>
      <c r="C326" s="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2"/>
    </row>
    <row r="327" spans="1:15" ht="15">
      <c r="A327" s="3"/>
      <c r="B327" s="3"/>
      <c r="C327" s="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2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Baruch/Feigenbaum</dc:creator>
  <cp:keywords/>
  <dc:description/>
  <cp:lastModifiedBy>Thomas Clougherty</cp:lastModifiedBy>
  <dcterms:created xsi:type="dcterms:W3CDTF">2013-08-19T02:52:13Z</dcterms:created>
  <dcterms:modified xsi:type="dcterms:W3CDTF">2013-08-27T21:13:27Z</dcterms:modified>
  <cp:category/>
  <cp:version/>
  <cp:contentType/>
  <cp:contentStatus/>
</cp:coreProperties>
</file>